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paragrafy" sheetId="1" r:id="rId1"/>
  </sheets>
  <definedNames/>
  <calcPr fullCalcOnLoad="1"/>
</workbook>
</file>

<file path=xl/sharedStrings.xml><?xml version="1.0" encoding="utf-8"?>
<sst xmlns="http://schemas.openxmlformats.org/spreadsheetml/2006/main" count="138" uniqueCount="72">
  <si>
    <t>Rozdział</t>
  </si>
  <si>
    <t>Dział</t>
  </si>
  <si>
    <t>WYDATKI BIEŻĄCE</t>
  </si>
  <si>
    <t>WYDATKI MAJĄTKOWE</t>
  </si>
  <si>
    <t>WYDATKI OGÓŁEM</t>
  </si>
  <si>
    <t>OPIS  ZADANIA</t>
  </si>
  <si>
    <t>WYDATKI ZWIĄZANE Z BUDŻETEM OBYWATELSKIM NA 2021 ROK</t>
  </si>
  <si>
    <t>DYSPONENT</t>
  </si>
  <si>
    <t>PARAGRAF</t>
  </si>
  <si>
    <t>MZUK</t>
  </si>
  <si>
    <t>MBP</t>
  </si>
  <si>
    <t>WIM</t>
  </si>
  <si>
    <t>MOSiR</t>
  </si>
  <si>
    <t>Rewitalizacja przestrzeni miejskiej w rejonie ul. Jana Długosza. (BO21/VII/5)</t>
  </si>
  <si>
    <t>Rewitalizacja przestrzeni miejskiej w rejonie ul.Zawodzie przy SP 21. (BO21/XII/3)</t>
  </si>
  <si>
    <t>Remont chodników na osiedlu Juliusz wraz z zagospodarowaniem terenu przy ul.Saperów. (BO21/XV/2)</t>
  </si>
  <si>
    <t>Zakup nowości wydawniczych dla MBP, filia nr 18. (BO21/XV/1)</t>
  </si>
  <si>
    <t>Zakup nowości wydawniczych wraz z doposażeniem biblioteki dla filii nr 2 Rudna IV MBP. (BO21/II/6)</t>
  </si>
  <si>
    <t>W Pogoni za książką 2020. (BO21/II/3)</t>
  </si>
  <si>
    <t>Zakup zbiorów dla Zagłębiowskiej Mediateki. (BO21/VI/2)</t>
  </si>
  <si>
    <t>Zakup nowości wydawniczych dla filii nr 14 Zagórze Północ. (BO21/VII/1)</t>
  </si>
  <si>
    <t>Bezpieczne Maczki ul.Krakowska. (BO21/XVII/3)</t>
  </si>
  <si>
    <t>Budowa chodnika w ciągu ul.Armii Krajowej od ul. Starzyńskiego do ul. Obwodowej. (BO21/XVI/2)</t>
  </si>
  <si>
    <t>Zakup nowości wydawniczych do filii nr 7 Dańdówka. (BO21/X/6)</t>
  </si>
  <si>
    <t>Zakup nowości wydawniczych dla filii nr 5 Walcownia. (BO21/X/1)</t>
  </si>
  <si>
    <t>Książka dla każdego. (BO21/III/2)</t>
  </si>
  <si>
    <t>Wspieramy czytelników książek - pomagamy bibliotece. (BO21/XI/5)</t>
  </si>
  <si>
    <t>Zakup książek do MBP filia nr 10 w Sosnowcu. (BO21/XIII/3)</t>
  </si>
  <si>
    <t>Przebudowa fragmentu ul.Krasickiego i ul.Lompy. (BO21/IX/5)</t>
  </si>
  <si>
    <t>Bezpieczna Porąbka - ul.Wiejska/Łukasiewicza. (BO21/XIV/1)</t>
  </si>
  <si>
    <t>Perła Pogoni-rewitalizacja glorietty w Parku Dietla. (BO21/II/9)</t>
  </si>
  <si>
    <t>Rewitalizacja parku przy ul.Okrzei. (BO21/IV/1)</t>
  </si>
  <si>
    <t>Cuda na kiju: ścieżka zdrowia, oczkowodne. Bezpieczna rehabilitacja i profilaktyka. (BO21/VI/8)</t>
  </si>
  <si>
    <t>Tężnia solankowa w Parku Sieleckim - Zdrowie i wypoczynek dla wszystkich. (BO21/O/22)</t>
  </si>
  <si>
    <t>PsiLądek Dobrej Zabawy wraz z uporządkowaniem skweru przy ul.Królewskiej. (BO21/III/3)</t>
  </si>
  <si>
    <t>Zakup sprzętu do digitalizacji  dla Zagłębiowskiej Mediateki. (BO21/VI/2)</t>
  </si>
  <si>
    <t>Budowa  ogólnodostępnych miejsc parkingowych - ul.Wawel. (BO21/V/2)</t>
  </si>
  <si>
    <t>Kompleks do grillowania. (BO21/XIII/4)</t>
  </si>
  <si>
    <t>Plac zabaw przy stadionie AKS Niwka. (BO21/XI/6)</t>
  </si>
  <si>
    <t>Strefa rolkowo-tyrolkowa i gier planszowych przy ul.Lenartowicza. (BO21/VIII/4)</t>
  </si>
  <si>
    <t>III etap rozbudowy obecnego skweru przy ul. Kalinowej. (BO21/X/2)</t>
  </si>
  <si>
    <t>Modernizacja placu zabaw ul.Lenartowicza. (BO21/VIII/6)</t>
  </si>
  <si>
    <t>Modernizacja placu zabaw przy ul.Dworskiej. (BO21/VII/2)</t>
  </si>
  <si>
    <t>Budowa funkcjonalnego placu zabaw PM 39 - ul.Dmowskiego. (BO21/O/6)</t>
  </si>
  <si>
    <t>PLAN</t>
  </si>
  <si>
    <t>PLAN PO ZMIANACH</t>
  </si>
  <si>
    <t>WYKONANIE</t>
  </si>
  <si>
    <t>"NIEWYGASY"</t>
  </si>
  <si>
    <t>Rewitalizacja Starego Parku w Milowicach remont części alejek- ul.Studzienna. (BO21/I/5)</t>
  </si>
  <si>
    <t>-</t>
  </si>
  <si>
    <t>Przyczyny opóźnienia reallizacji zadania</t>
  </si>
  <si>
    <t>W roku 2021 MZUK opracował kompleksową dokumentację projektową na budowę trzech altan biesiadnych wraz z budową monitoringu wizyjnego oraz rozbudową oświetlenia parkowego. Ze względu na konieczność uzyskania dodatkowych decyzji administracyjnych umożliwiających realizację robót na terenie parku im. Jacka Kuronia w Sosnowcu odbiór dokumentacji projektowej nastąpił 2 listopada 2021 roku. Mając na względzie konieczność ogłoszenia postępowania o udzielenie zamówienia publicznego na wykonanie robót budowlanych, wyłonienie Wykonawcy oraz podpisanie umowy, co samo w sobie trwa około 4-6 tygodni, realizacja zadania do końca roku 2021 nie była możliwa do wykonania. W roku 2022 MZUK ogłosił postępowanie celem wyłonienia Wykonawcy robót. Złożone w postępowaniu oferty przekraczały zabezpieczone na realizację zadania środki finansowe - o ponad 326 833,60 zł brutto. Postępowanie zostało unieważnione. W porozumieniu z autorkami projektu z Budżetu Obywatelskiego zakres robót do wykonania w ramach przedmiotowego zadania został ograniczony do budowy dwóch altan oraz rozbudowy oświetlenia parkowego. W czerwcu 2022 roku MZUK ogłosi kolejne postępowanie na wykonanie robót budowlanych w ograniczonym zakresie.</t>
  </si>
  <si>
    <t>W roku 2021 opracowano aktualizację Programu Funkcjonalno-Użytkowego (PFU). MZUK dwukrotnie ogłosił postępowanie o udzielenie zamówienia publicznego na wyłonienie Wykonawcy w formule zaprojektuj i wybuduj. Niestety ze względu na brak wystarczających środków na realizację zadania w stosunku do złożonych najkorzystniejszych ofert, które mocno przekraczały zabezpieczone na realizację zadania środki finansowe, nastąpiła konieczność unieważnienia dwóch postępowań, co w konsekwencji uniemożliwiło realizację zadania do końca roku 2021. W pierwszym i drugim postępowaniu wpłynęła jedna oferta na kwotę 587 700,00 zł brutto. Wolne środki na realizację zadania w roku 2021 po odjęciu aktualizacji PFU oraz mapy zasadniczej wynosiły 382 807,90 zł brutto.</t>
  </si>
  <si>
    <t>Zadanie obejmowało przebudowę dwóch ulic publicznych - ul. Krasickiego oraz ul. Lompy. Zgodnie z art. 39 ust. 6 ustawy o drogach publicznych zarządca drogi jest obowiązany zlokalizować kanał technologiczny w pasie drogowym w trakcie budowy oraz przebudowy dróg publicznych. Budowa nowego kanału technologicznego wymaga opracowania dodatkowo mapy do celów projektowych oraz generuje dodatkowe koszty przy realizacji zadania. Otrzymane uzgodnienia branżowe od gestorów sieci potwierdziły brak możliwości wybudowania kanału technologicznego w ramach zadania z Budżetu Obywatelskiego ze względu na gęste rozmieszczenie innych sieci w gruncie. Budowa kanału technologicznego wymaga spełnienia warunków Rozporządzenia Ministra Administracji i Cyfryzacji z dnia 21 kwietnia 2015 r. w sprawie warunków technicznych, jakim powinny odpowiadać kanały technologiczne, co w tym przypadku nie było możliwe do zrealizowania. Brak możliwości budowy kanału technologicznego wymaga uzyskania odstępstwa od obowiązku budowy kanału technologicznego, które jest wydawane przez Ministra Cyfryzacji. Mając kilka spraw złożonych w Departamencie Telekomunikacji Ministra Cyfryzacji czekaliśmy na stanowisko w zakresie możliwości otrzymania odstępstwa. Ze wzęglu na okres trwającej pandemii w roku 2021 otrzymanie jakichkolwiek informacji z Departamentu Telekomunikacji trwało 6-7 miesięcy (gdzie zgodnie z art. 39 ust. 6c ustawy o drogach publicznych powinno to trwać do 3 miesięcy). Ze względu na przytoczone powyżej okoliczności realizacja zadania w formule zaprojektuj i wybuduj nie była możliwa do realizacji do końca 2021 roku.</t>
  </si>
  <si>
    <t>W roku 2022 MZUK podpisał umowę z Wykonawcą robót na realizację zadania w formule zaprojektuj i wybuduj. Umowny termin realizacji zadania - do 8 sierpnia 2022 roku.</t>
  </si>
  <si>
    <t>Odbiór opracowanej dokumentacji projektowej dla budowy sygnalizacji świetlnej oraz aktywnego przejścia dla pieszych przy ul. Krakowskiej nastąpił w IV kwartale - 15 października 2021 roku. Wartość kosztorysowa róbt dla realizacji przedmiotowego zadania wynosiła 487 892,07 zł brutto. Wolne środki na realizację robót budowlanych po odjęciu wartości dokumentacji projektowej oraz mapy zasadniczej - 197 724,30 zł brutto. Ze względu na brak wystarczających środków na realizację projektu z Budżetu Obywatelskiego nastąpiła konieczność podzielenia opracowanej dokumentacji projektowej na dwa etapy. Po wprowadzeniu zmian do dokumentacji, realizacja robót budowlanych w tak krótkim czasie do końca roku 2021 nie była możliwa do wykonania ze względu na konieczność ogłoszenia postępowania o udzielenie zamówienia publicznego, wyłonienia Wykonawcy oraz podpisania umowy, co samo w sobie trwa około 4-6 tygodni. W roku 2022 MZUK podpisał umowę z Wykonawcą robót na budowę sygnalizacji świetlnej przy ul. Krakowskiej. W porozumieniu z autorką projektu z Budżetu Obywatelskiego praz ze względu na ograniczone środki finansowe na realizację zadania zrezygnowano z realizacji budowy aktywnego przejścia dla pieszych. Umowny termin realizacji zadania - do 16 czerwca 2022 roku</t>
  </si>
  <si>
    <t>Opóżnienie nastąpiło ponieważ zawarto  :                                                                                        Aneks nr 1 -zawarty w dniu 10 grudnia 2021r. w związku z nieprzewidzianymi opóźnieńiami w dostawach materiałów niezbędnych do wykonania prac budowlano- montażowych, objętych przedmiotem Umowy,  a to z uwagi na stan epidemii  SARS-CoV-2                                                                                            Aneks nr 2 - zawarty w dniu 18 luty 2022r. w związku ze zmianą terminu realizacji Umowy na skutek nieprzewidzianych opóźnień dotyczących warunków atmosferycznych na tyle niekorzystnych i intensywnych, uniemożliwiających prawidłowe wykonanie prac budowlano- montażowych.</t>
  </si>
  <si>
    <t>Opóżnienie nastąpiło ponieważ zawarto :                                                                                     Aneks nr 1 -  zawarty w dniu 10 luty 2022r.w związku z  przedłużającymi się czynnościami związanymi z uzgodnieniami techniczno- formalno- prawnymi oraz nieprzewidzianym, znacznym wydłużeniem procedur administracyjnych związanych z wydłużoną procedurą u Śląskiego Wojewódzkiego Konserwatora Zabytków.                                                                                      Aneks nr 2 zawarty w dniu 04 kwiecień 2022r. powstał  w związku  z decyzją uzyskaną od  Śląskiego Wojewódzkiego Konserwatora Zabytków z  informacją, iż obiekt należy poddać restauracji bez realizacji schodów na taras -  powstała konieczność wykonania  pominięcia zakresu robót budowlanych.                                                                                                         Aneks nr 3 powstał z w związku z zaistnieniem wykonania kompletnej rekonstrukcji głowic kolumn glorietty w związku z powyższym powstała konieczność wykonania robót dodatkowych.</t>
  </si>
  <si>
    <t xml:space="preserve">Opóżnienie nastąpiło w związku z przedłużającą się procedurą  uzyskania od Śląskiego Wojewódzkiego Konserwatora Zabytków decyzji na wykonanie tężni solankowej. </t>
  </si>
  <si>
    <t>Ze względu na konieczność przeprowadzenia dodatkowych uzgodnień branżowych z gestorami sieci oraz ze względu na wydłużony czas oczekiwania na przedmiotowe uzgodnienia w związku z obowiązującą pandemią nastąpił brak możliwości zrealizowania przedmiotowego zadania do końca 2021 roku. W roku 2021 opracowano Program Funkcjonalno-Użytkowy.</t>
  </si>
  <si>
    <t>Zadanie wykonane w terminie</t>
  </si>
  <si>
    <t>W roku 2021 MZUK opracował kompleksową dokumentację projektową na zagospodarowanie terenów zieleni przy Szkole Podstawowej nr 21 przy ul. Zawodzie. Ze względu na konieczność uzyskania dodatkowych uzgodnień branżowych z Tauron Dystrybucja S.A. ze względu na usytuowanie szafy trafo (sieć średniego i niskiego napięcia) na terenie objętym realizacją zadania z Budżetu Obywatelskiego, odbiór dokumentacji projektowej nastąpił 4 listopada 2021 roku. Mając na względzie konieczność ogłoszenia postępowania o udzielenie zamówienia publicznego na wykonanie robót budowlanych, wyłonienie Wykonawcy oraz podpisanie umowy, co samo w sobie trwa około 4-6 tygodni, realizacja zadania do końca roku 2021 nie była możliwa do wykonania. W roku 2022 MZUK wyłonił Wykonawcę robót na realizację przedmiotowego zadania. Umowny termin realizacji - do 8 sierpnia 2022 roku.</t>
  </si>
  <si>
    <t>Zadanie nie zostało zrealizowane w roku 2021 z powodu konieczności zmiany usytuowania przebiegu chodnika w ciągu ul. Armii Krajowej w Sosnowcu, ze względu na zbyt dużą ilość zinwentaryzowanych drzew do wycinki. W związku z przytoczonymi okolicznościami nastąpiła konieczność rozwiązania umowy z Wykonawcą w październiku 2021 roku, co w efekcie uniemożliwiło ogłoszenie kolejnego postępowania na wyłonienie nowego Wykonawcy i opracowanie dokumentacji projektowej wraz z uzyskaniem decyzji administracyjnych umożliwiających wykonanie robót budowlanych jeszcze w roku 2021. W roku 2022 MZUK podpisał umowę na opracowanie dokumentacji projektowej dla budowy brakującego chodnika w ciągu ul. Armii Krajowej poza pasem drogowym - na działce nr 163 obręb Ostrowy Górnicze. Umowny termin wykonania dokumentacji projektowej - do 4 sierpnia 2022 roku. Wykonanie robót budowlanych planowane jest  w III i IV kwartale 2022 roku.</t>
  </si>
  <si>
    <t>zadanie zrealizowane</t>
  </si>
  <si>
    <t>Remont chodników na osiedlu Juliusz (BO21/XV/2)</t>
  </si>
  <si>
    <t>Wykonanie 2021+planowane wykonanie 2022</t>
  </si>
  <si>
    <t>plan po zmianach budżet 2022</t>
  </si>
  <si>
    <t xml:space="preserve">Uwagi:  W zwiazku ze znacznymi wzrostami cen i koniecznoscią przeprowadzania kilkukrotnych postępowań przetargowych, realizacja cześci zadań została przeniesiona na bieżący rok. Planowana kwota na budżet w VII edycji wynosiła 6000.000 zł  </t>
  </si>
  <si>
    <r>
      <t xml:space="preserve">w roku 2021 została wydatkowana kwota </t>
    </r>
    <r>
      <rPr>
        <b/>
        <sz val="10"/>
        <rFont val="Arial CE"/>
        <family val="0"/>
      </rPr>
      <t>1.548.507,39 zł</t>
    </r>
  </si>
  <si>
    <r>
      <t xml:space="preserve">wydatki niewygasające </t>
    </r>
    <r>
      <rPr>
        <b/>
        <sz val="10"/>
        <rFont val="Arial CE"/>
        <family val="0"/>
      </rPr>
      <t>3.388.720,60 zł</t>
    </r>
  </si>
  <si>
    <r>
      <t xml:space="preserve">kwota zabezbieczona w budżecie miasta na realizację zadań w 2022r. </t>
    </r>
    <r>
      <rPr>
        <b/>
        <sz val="10"/>
        <rFont val="Arial CE"/>
        <family val="0"/>
      </rPr>
      <t>1.646.007,663 zł</t>
    </r>
  </si>
  <si>
    <r>
      <t xml:space="preserve">łączna kwota planowana na realizację zadań w 2021r.  i w 2022r.  wynosi </t>
    </r>
    <r>
      <rPr>
        <sz val="10"/>
        <color indexed="10"/>
        <rFont val="Arial CE"/>
        <family val="0"/>
      </rPr>
      <t xml:space="preserve"> </t>
    </r>
    <r>
      <rPr>
        <b/>
        <sz val="10"/>
        <color indexed="10"/>
        <rFont val="Arial CE"/>
        <family val="0"/>
      </rPr>
      <t>6.583.235,62 zł</t>
    </r>
  </si>
</sst>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quot;zł&quot;"/>
    <numFmt numFmtId="171" formatCode="#,##0.00\ _z_ł"/>
    <numFmt numFmtId="172" formatCode="[$-415]d\ mmmm\ yyyy"/>
  </numFmts>
  <fonts count="46">
    <font>
      <sz val="10"/>
      <name val="Arial CE"/>
      <family val="0"/>
    </font>
    <font>
      <sz val="11"/>
      <color indexed="8"/>
      <name val="Czcionka tekstu podstawowego"/>
      <family val="2"/>
    </font>
    <font>
      <b/>
      <sz val="10"/>
      <name val="Arial CE"/>
      <family val="2"/>
    </font>
    <font>
      <sz val="7"/>
      <name val="Arial CE"/>
      <family val="0"/>
    </font>
    <font>
      <sz val="10"/>
      <name val="Arial"/>
      <family val="2"/>
    </font>
    <font>
      <b/>
      <sz val="10"/>
      <name val="Arial"/>
      <family val="2"/>
    </font>
    <font>
      <b/>
      <i/>
      <sz val="10"/>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10"/>
      <name val="Arial CE"/>
      <family val="0"/>
    </font>
    <font>
      <b/>
      <sz val="10"/>
      <color indexed="10"/>
      <name val="Arial CE"/>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CE"/>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CE"/>
      <family val="0"/>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29"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27" borderId="1" applyNumberFormat="0" applyAlignment="0" applyProtection="0"/>
    <xf numFmtId="0" fontId="40" fillId="0" borderId="0" applyNumberFormat="0" applyFill="0" applyBorder="0" applyAlignment="0" applyProtection="0"/>
    <xf numFmtId="9" fontId="1"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 fillId="31"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45" fillId="32" borderId="0" applyNumberFormat="0" applyBorder="0" applyAlignment="0" applyProtection="0"/>
  </cellStyleXfs>
  <cellXfs count="58">
    <xf numFmtId="0" fontId="0" fillId="0" borderId="0" xfId="0" applyAlignment="1">
      <alignment/>
    </xf>
    <xf numFmtId="0" fontId="3" fillId="33" borderId="0" xfId="0" applyFont="1" applyFill="1" applyAlignment="1">
      <alignment horizontal="center"/>
    </xf>
    <xf numFmtId="0" fontId="2" fillId="33" borderId="0" xfId="0" applyFont="1" applyFill="1" applyAlignment="1">
      <alignment vertical="center" wrapText="1"/>
    </xf>
    <xf numFmtId="0" fontId="0" fillId="33" borderId="0" xfId="0" applyFont="1" applyFill="1" applyAlignment="1">
      <alignment horizontal="center" vertical="center"/>
    </xf>
    <xf numFmtId="0" fontId="4" fillId="33" borderId="0" xfId="0" applyFont="1" applyFill="1" applyAlignment="1">
      <alignment vertical="center"/>
    </xf>
    <xf numFmtId="0" fontId="6" fillId="33" borderId="0" xfId="0" applyFont="1" applyFill="1" applyAlignment="1">
      <alignment horizontal="left" vertical="center"/>
    </xf>
    <xf numFmtId="0" fontId="0" fillId="33" borderId="0" xfId="0" applyFont="1" applyFill="1" applyAlignment="1">
      <alignment horizontal="right"/>
    </xf>
    <xf numFmtId="0" fontId="0" fillId="33" borderId="0" xfId="0" applyFont="1" applyFill="1" applyAlignment="1">
      <alignment/>
    </xf>
    <xf numFmtId="0" fontId="0" fillId="33" borderId="0" xfId="0" applyFont="1" applyFill="1" applyAlignment="1">
      <alignment vertical="center"/>
    </xf>
    <xf numFmtId="0" fontId="0" fillId="33" borderId="0" xfId="0" applyFont="1" applyFill="1" applyAlignment="1">
      <alignment horizontal="center"/>
    </xf>
    <xf numFmtId="4" fontId="0" fillId="33" borderId="0" xfId="0" applyNumberFormat="1" applyFont="1" applyFill="1" applyAlignment="1">
      <alignment vertical="center"/>
    </xf>
    <xf numFmtId="0" fontId="5"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wrapText="1"/>
    </xf>
    <xf numFmtId="0" fontId="2"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10" xfId="0" applyFont="1" applyFill="1" applyBorder="1" applyAlignment="1">
      <alignment horizontal="right"/>
    </xf>
    <xf numFmtId="0" fontId="0" fillId="0" borderId="10" xfId="0" applyFont="1" applyFill="1" applyBorder="1" applyAlignment="1">
      <alignment horizontal="center"/>
    </xf>
    <xf numFmtId="0" fontId="2" fillId="0" borderId="11" xfId="0" applyFont="1" applyFill="1" applyBorder="1" applyAlignment="1">
      <alignment horizont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11" xfId="0" applyFont="1" applyFill="1" applyBorder="1" applyAlignment="1">
      <alignment horizontal="left" vertical="center"/>
    </xf>
    <xf numFmtId="4" fontId="5" fillId="0" borderId="10" xfId="0" applyNumberFormat="1" applyFont="1" applyFill="1" applyBorder="1" applyAlignment="1">
      <alignment vertical="center" wrapText="1"/>
    </xf>
    <xf numFmtId="4" fontId="0" fillId="0" borderId="10" xfId="0" applyNumberFormat="1" applyFont="1" applyFill="1" applyBorder="1" applyAlignment="1">
      <alignment horizontal="right" vertical="center"/>
    </xf>
    <xf numFmtId="4" fontId="2" fillId="0" borderId="10" xfId="0" applyNumberFormat="1" applyFont="1" applyFill="1" applyBorder="1" applyAlignment="1">
      <alignment vertical="center"/>
    </xf>
    <xf numFmtId="4" fontId="2" fillId="0" borderId="0" xfId="0" applyNumberFormat="1" applyFont="1" applyFill="1" applyAlignment="1">
      <alignment horizontal="center" vertical="center"/>
    </xf>
    <xf numFmtId="4" fontId="2" fillId="0" borderId="10" xfId="0" applyNumberFormat="1" applyFont="1" applyFill="1" applyBorder="1" applyAlignment="1">
      <alignment horizontal="center"/>
    </xf>
    <xf numFmtId="4" fontId="2" fillId="0" borderId="11" xfId="0" applyNumberFormat="1" applyFont="1" applyFill="1" applyBorder="1" applyAlignment="1">
      <alignment vertical="center"/>
    </xf>
    <xf numFmtId="3" fontId="5" fillId="0" borderId="12" xfId="0" applyNumberFormat="1" applyFont="1" applyFill="1" applyBorder="1" applyAlignment="1">
      <alignment vertical="center" wrapText="1"/>
    </xf>
    <xf numFmtId="0" fontId="4" fillId="0" borderId="13" xfId="0" applyFont="1" applyFill="1" applyBorder="1" applyAlignment="1">
      <alignment vertical="center" wrapText="1"/>
    </xf>
    <xf numFmtId="0" fontId="0" fillId="0" borderId="0" xfId="0" applyFont="1" applyFill="1" applyAlignment="1">
      <alignment vertical="center"/>
    </xf>
    <xf numFmtId="3" fontId="4"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4" fontId="4" fillId="0" borderId="10" xfId="0" applyNumberFormat="1" applyFont="1" applyFill="1" applyBorder="1" applyAlignment="1">
      <alignment vertical="center" wrapText="1"/>
    </xf>
    <xf numFmtId="3" fontId="0" fillId="0" borderId="10" xfId="0" applyNumberFormat="1" applyFont="1" applyFill="1" applyBorder="1" applyAlignment="1">
      <alignment horizontal="right" vertical="center"/>
    </xf>
    <xf numFmtId="4" fontId="0" fillId="0" borderId="10" xfId="0" applyNumberFormat="1" applyFont="1" applyFill="1" applyBorder="1" applyAlignment="1">
      <alignment vertical="center"/>
    </xf>
    <xf numFmtId="4" fontId="0" fillId="0" borderId="10" xfId="0" applyNumberFormat="1" applyFont="1" applyFill="1" applyBorder="1" applyAlignment="1">
      <alignment horizontal="left" wrapText="1"/>
    </xf>
    <xf numFmtId="4" fontId="0" fillId="0" borderId="10" xfId="0" applyNumberFormat="1" applyFont="1" applyFill="1" applyBorder="1" applyAlignment="1">
      <alignment horizontal="center"/>
    </xf>
    <xf numFmtId="0" fontId="0" fillId="0" borderId="0" xfId="0" applyFont="1" applyFill="1" applyAlignment="1">
      <alignment/>
    </xf>
    <xf numFmtId="0" fontId="4" fillId="0" borderId="10" xfId="0" applyFont="1" applyFill="1" applyBorder="1" applyAlignment="1">
      <alignment vertical="center" wrapText="1"/>
    </xf>
    <xf numFmtId="4" fontId="4" fillId="0" borderId="10" xfId="0" applyNumberFormat="1" applyFont="1" applyFill="1" applyBorder="1" applyAlignment="1">
      <alignment vertical="center"/>
    </xf>
    <xf numFmtId="4" fontId="4" fillId="0" borderId="11" xfId="0" applyNumberFormat="1" applyFont="1" applyFill="1" applyBorder="1" applyAlignment="1">
      <alignment vertical="center"/>
    </xf>
    <xf numFmtId="3" fontId="5" fillId="0" borderId="10"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4" fillId="0" borderId="10" xfId="0" applyFont="1" applyFill="1" applyBorder="1" applyAlignment="1">
      <alignment/>
    </xf>
    <xf numFmtId="4" fontId="4" fillId="0" borderId="11" xfId="0" applyNumberFormat="1" applyFont="1" applyFill="1" applyBorder="1" applyAlignment="1">
      <alignment vertical="center" wrapText="1"/>
    </xf>
    <xf numFmtId="0" fontId="5" fillId="0" borderId="12" xfId="0" applyNumberFormat="1" applyFont="1" applyFill="1" applyBorder="1" applyAlignment="1">
      <alignment vertical="center" wrapText="1"/>
    </xf>
    <xf numFmtId="0" fontId="4" fillId="0" borderId="13" xfId="0" applyFont="1" applyFill="1" applyBorder="1" applyAlignment="1">
      <alignment vertical="center"/>
    </xf>
    <xf numFmtId="0" fontId="4" fillId="0" borderId="11" xfId="0" applyFont="1" applyFill="1" applyBorder="1" applyAlignment="1">
      <alignment vertical="center"/>
    </xf>
    <xf numFmtId="0" fontId="4" fillId="0" borderId="10" xfId="0" applyFont="1" applyFill="1" applyBorder="1" applyAlignment="1">
      <alignment wrapText="1"/>
    </xf>
    <xf numFmtId="4" fontId="0" fillId="0" borderId="10" xfId="0" applyNumberFormat="1" applyFont="1" applyFill="1" applyBorder="1" applyAlignment="1">
      <alignment horizontal="center" wrapText="1"/>
    </xf>
    <xf numFmtId="0" fontId="4" fillId="0" borderId="0" xfId="0" applyFont="1" applyFill="1" applyAlignment="1">
      <alignment/>
    </xf>
    <xf numFmtId="0" fontId="4" fillId="0" borderId="10" xfId="0" applyFont="1" applyFill="1" applyBorder="1" applyAlignment="1">
      <alignment wrapText="1" shrinkToFit="1"/>
    </xf>
    <xf numFmtId="4" fontId="0" fillId="0" borderId="0" xfId="0" applyNumberFormat="1" applyFont="1" applyFill="1" applyAlignment="1">
      <alignment vertical="center"/>
    </xf>
    <xf numFmtId="0" fontId="4" fillId="0" borderId="0" xfId="0" applyFont="1" applyFill="1" applyAlignment="1">
      <alignment vertical="center" wrapText="1"/>
    </xf>
    <xf numFmtId="4" fontId="0" fillId="0" borderId="10" xfId="0" applyNumberFormat="1" applyFont="1" applyFill="1"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4"/>
  <sheetViews>
    <sheetView tabSelected="1" zoomScalePageLayoutView="0" workbookViewId="0" topLeftCell="A2">
      <selection activeCell="N41" sqref="N41"/>
    </sheetView>
  </sheetViews>
  <sheetFormatPr defaultColWidth="9.00390625" defaultRowHeight="12.75"/>
  <cols>
    <col min="1" max="1" width="5.75390625" style="8" customWidth="1"/>
    <col min="2" max="2" width="9.125" style="8" customWidth="1"/>
    <col min="3" max="3" width="63.00390625" style="8" customWidth="1"/>
    <col min="4" max="4" width="12.75390625" style="8" customWidth="1"/>
    <col min="5" max="5" width="11.00390625" style="6" customWidth="1"/>
    <col min="6" max="6" width="11.75390625" style="6" customWidth="1"/>
    <col min="7" max="7" width="15.25390625" style="7" customWidth="1"/>
    <col min="8" max="10" width="12.875" style="7" customWidth="1"/>
    <col min="11" max="11" width="56.75390625" style="9" customWidth="1"/>
    <col min="12" max="12" width="24.00390625" style="7" customWidth="1"/>
    <col min="13" max="16384" width="9.125" style="7" customWidth="1"/>
  </cols>
  <sheetData>
    <row r="1" spans="1:4" ht="3.75" customHeight="1" hidden="1">
      <c r="A1" s="4"/>
      <c r="B1" s="4"/>
      <c r="C1" s="4"/>
      <c r="D1" s="4"/>
    </row>
    <row r="2" spans="1:4" ht="16.5" customHeight="1">
      <c r="A2" s="4"/>
      <c r="B2" s="4"/>
      <c r="C2" s="4"/>
      <c r="D2" s="4"/>
    </row>
    <row r="3" spans="1:4" ht="15.75" customHeight="1">
      <c r="A3" s="4"/>
      <c r="B3" s="5" t="s">
        <v>6</v>
      </c>
      <c r="C3" s="4"/>
      <c r="D3" s="4"/>
    </row>
    <row r="4" spans="1:4" ht="19.5" customHeight="1">
      <c r="A4" s="4"/>
      <c r="B4" s="4"/>
      <c r="C4" s="4"/>
      <c r="D4" s="4"/>
    </row>
    <row r="5" spans="1:12" s="3" customFormat="1" ht="38.25">
      <c r="A5" s="11" t="s">
        <v>1</v>
      </c>
      <c r="B5" s="11" t="s">
        <v>0</v>
      </c>
      <c r="C5" s="11" t="s">
        <v>5</v>
      </c>
      <c r="D5" s="11" t="s">
        <v>44</v>
      </c>
      <c r="E5" s="12" t="s">
        <v>8</v>
      </c>
      <c r="F5" s="12" t="s">
        <v>7</v>
      </c>
      <c r="G5" s="11" t="s">
        <v>45</v>
      </c>
      <c r="H5" s="12" t="s">
        <v>46</v>
      </c>
      <c r="I5" s="12" t="s">
        <v>47</v>
      </c>
      <c r="J5" s="13" t="s">
        <v>66</v>
      </c>
      <c r="K5" s="14" t="s">
        <v>50</v>
      </c>
      <c r="L5" s="15" t="s">
        <v>65</v>
      </c>
    </row>
    <row r="6" spans="1:12" s="1" customFormat="1" ht="12.75">
      <c r="A6" s="16">
        <v>1</v>
      </c>
      <c r="B6" s="16">
        <v>2</v>
      </c>
      <c r="C6" s="16">
        <v>3</v>
      </c>
      <c r="D6" s="16">
        <v>4</v>
      </c>
      <c r="E6" s="17"/>
      <c r="F6" s="17"/>
      <c r="G6" s="18"/>
      <c r="H6" s="18"/>
      <c r="I6" s="18"/>
      <c r="J6" s="18"/>
      <c r="K6" s="18"/>
      <c r="L6" s="19"/>
    </row>
    <row r="7" spans="1:12" ht="22.5" customHeight="1">
      <c r="A7" s="20" t="s">
        <v>4</v>
      </c>
      <c r="B7" s="21"/>
      <c r="C7" s="22"/>
      <c r="D7" s="23">
        <f>D8+D28</f>
        <v>6000000</v>
      </c>
      <c r="E7" s="24"/>
      <c r="F7" s="24"/>
      <c r="G7" s="25">
        <f>SUM(D8+D28)</f>
        <v>6000000</v>
      </c>
      <c r="H7" s="25">
        <f>SUM(H8+H28)</f>
        <v>1548507.3900000001</v>
      </c>
      <c r="I7" s="25">
        <f>SUM(I8+I28)</f>
        <v>3388720.6000000006</v>
      </c>
      <c r="J7" s="26">
        <v>1646007.63</v>
      </c>
      <c r="K7" s="27"/>
      <c r="L7" s="28">
        <f>SUM(H7:J7)</f>
        <v>6583235.62</v>
      </c>
    </row>
    <row r="8" spans="1:12" s="8" customFormat="1" ht="18" customHeight="1">
      <c r="A8" s="29" t="s">
        <v>2</v>
      </c>
      <c r="B8" s="30"/>
      <c r="C8" s="30"/>
      <c r="D8" s="23">
        <f>SUM(D9:D27)</f>
        <v>615442</v>
      </c>
      <c r="E8" s="24"/>
      <c r="F8" s="24"/>
      <c r="G8" s="25">
        <f>SUM(G9:G27)</f>
        <v>695900</v>
      </c>
      <c r="H8" s="25">
        <f>SUM(H9:H27)</f>
        <v>192582.25</v>
      </c>
      <c r="I8" s="25">
        <f>SUM(I9:I27)</f>
        <v>0</v>
      </c>
      <c r="J8" s="25">
        <f>SUM(J9:J19)</f>
        <v>437894.43</v>
      </c>
      <c r="K8" s="27"/>
      <c r="L8" s="31"/>
    </row>
    <row r="9" spans="1:12" s="8" customFormat="1" ht="201.75" customHeight="1">
      <c r="A9" s="32">
        <v>900</v>
      </c>
      <c r="B9" s="33">
        <v>90017</v>
      </c>
      <c r="C9" s="34" t="s">
        <v>14</v>
      </c>
      <c r="D9" s="35">
        <v>230000</v>
      </c>
      <c r="E9" s="36">
        <v>4300</v>
      </c>
      <c r="F9" s="24" t="s">
        <v>9</v>
      </c>
      <c r="G9" s="37">
        <v>229900</v>
      </c>
      <c r="H9" s="37">
        <v>29520</v>
      </c>
      <c r="I9" s="37"/>
      <c r="J9" s="37">
        <v>1000</v>
      </c>
      <c r="K9" s="38" t="s">
        <v>61</v>
      </c>
      <c r="L9" s="31"/>
    </row>
    <row r="10" spans="1:12" ht="30.75" customHeight="1">
      <c r="A10" s="32">
        <v>900</v>
      </c>
      <c r="B10" s="33">
        <v>90017</v>
      </c>
      <c r="C10" s="34" t="s">
        <v>14</v>
      </c>
      <c r="D10" s="35"/>
      <c r="E10" s="36">
        <v>4520</v>
      </c>
      <c r="F10" s="24" t="s">
        <v>9</v>
      </c>
      <c r="G10" s="37">
        <v>100</v>
      </c>
      <c r="H10" s="37">
        <v>0</v>
      </c>
      <c r="I10" s="37"/>
      <c r="J10" s="37">
        <v>200480</v>
      </c>
      <c r="K10" s="39"/>
      <c r="L10" s="40"/>
    </row>
    <row r="11" spans="1:12" ht="28.5" customHeight="1">
      <c r="A11" s="32">
        <v>900</v>
      </c>
      <c r="B11" s="33">
        <v>90017</v>
      </c>
      <c r="C11" s="34" t="s">
        <v>29</v>
      </c>
      <c r="D11" s="35"/>
      <c r="E11" s="36">
        <v>4210</v>
      </c>
      <c r="F11" s="24" t="s">
        <v>9</v>
      </c>
      <c r="G11" s="37">
        <v>43458</v>
      </c>
      <c r="H11" s="37">
        <v>11850.71</v>
      </c>
      <c r="I11" s="37"/>
      <c r="J11" s="37"/>
      <c r="K11" s="39" t="s">
        <v>60</v>
      </c>
      <c r="L11" s="40"/>
    </row>
    <row r="12" spans="1:12" ht="28.5" customHeight="1">
      <c r="A12" s="32">
        <v>900</v>
      </c>
      <c r="B12" s="33">
        <v>90017</v>
      </c>
      <c r="C12" s="34" t="s">
        <v>29</v>
      </c>
      <c r="D12" s="35"/>
      <c r="E12" s="36">
        <v>4300</v>
      </c>
      <c r="F12" s="24" t="s">
        <v>9</v>
      </c>
      <c r="G12" s="37">
        <v>15000</v>
      </c>
      <c r="H12" s="37">
        <v>14276.64</v>
      </c>
      <c r="I12" s="37"/>
      <c r="J12" s="37"/>
      <c r="K12" s="39" t="s">
        <v>60</v>
      </c>
      <c r="L12" s="40"/>
    </row>
    <row r="13" spans="1:12" ht="17.25" customHeight="1">
      <c r="A13" s="32">
        <v>900</v>
      </c>
      <c r="B13" s="33">
        <v>90017</v>
      </c>
      <c r="C13" s="34" t="s">
        <v>29</v>
      </c>
      <c r="D13" s="35"/>
      <c r="E13" s="36">
        <v>6060</v>
      </c>
      <c r="F13" s="24" t="s">
        <v>9</v>
      </c>
      <c r="G13" s="37">
        <v>22000</v>
      </c>
      <c r="H13" s="37">
        <v>20172</v>
      </c>
      <c r="I13" s="37"/>
      <c r="J13" s="37"/>
      <c r="K13" s="39" t="s">
        <v>60</v>
      </c>
      <c r="L13" s="40"/>
    </row>
    <row r="14" spans="1:12" ht="32.25" customHeight="1">
      <c r="A14" s="32">
        <v>900</v>
      </c>
      <c r="B14" s="33">
        <v>90017</v>
      </c>
      <c r="C14" s="41" t="s">
        <v>13</v>
      </c>
      <c r="D14" s="35">
        <v>49000</v>
      </c>
      <c r="E14" s="36">
        <v>4210</v>
      </c>
      <c r="F14" s="24" t="s">
        <v>9</v>
      </c>
      <c r="G14" s="37">
        <v>49000</v>
      </c>
      <c r="H14" s="37">
        <v>35166.03</v>
      </c>
      <c r="I14" s="37"/>
      <c r="J14" s="37"/>
      <c r="K14" s="39" t="s">
        <v>60</v>
      </c>
      <c r="L14" s="40"/>
    </row>
    <row r="15" spans="1:12" ht="29.25" customHeight="1" hidden="1">
      <c r="A15" s="32">
        <v>900</v>
      </c>
      <c r="B15" s="33">
        <v>90017</v>
      </c>
      <c r="C15" s="41" t="s">
        <v>13</v>
      </c>
      <c r="D15" s="35">
        <v>20000</v>
      </c>
      <c r="E15" s="36">
        <v>4300</v>
      </c>
      <c r="F15" s="24" t="s">
        <v>9</v>
      </c>
      <c r="G15" s="37">
        <v>20000</v>
      </c>
      <c r="H15" s="37">
        <v>19884.87</v>
      </c>
      <c r="I15" s="37"/>
      <c r="J15" s="37"/>
      <c r="K15" s="39"/>
      <c r="L15" s="40"/>
    </row>
    <row r="16" spans="1:12" ht="95.25" customHeight="1">
      <c r="A16" s="32">
        <v>900</v>
      </c>
      <c r="B16" s="33">
        <v>90017</v>
      </c>
      <c r="C16" s="34" t="s">
        <v>15</v>
      </c>
      <c r="D16" s="42">
        <v>54730</v>
      </c>
      <c r="E16" s="36">
        <v>4300</v>
      </c>
      <c r="F16" s="24" t="s">
        <v>9</v>
      </c>
      <c r="G16" s="37">
        <v>54730</v>
      </c>
      <c r="H16" s="37">
        <v>0</v>
      </c>
      <c r="I16" s="37"/>
      <c r="J16" s="37">
        <v>54730</v>
      </c>
      <c r="K16" s="38" t="s">
        <v>59</v>
      </c>
      <c r="L16" s="40"/>
    </row>
    <row r="17" spans="1:12" ht="12.75">
      <c r="A17" s="32">
        <v>900</v>
      </c>
      <c r="B17" s="33">
        <v>90017</v>
      </c>
      <c r="C17" s="34" t="s">
        <v>64</v>
      </c>
      <c r="D17" s="43">
        <v>200000</v>
      </c>
      <c r="E17" s="36">
        <v>4270</v>
      </c>
      <c r="F17" s="24" t="s">
        <v>9</v>
      </c>
      <c r="G17" s="37">
        <v>200000</v>
      </c>
      <c r="H17" s="37">
        <v>0</v>
      </c>
      <c r="I17" s="37"/>
      <c r="J17" s="37">
        <v>181684.43</v>
      </c>
      <c r="K17" s="38" t="s">
        <v>63</v>
      </c>
      <c r="L17" s="40"/>
    </row>
    <row r="18" spans="1:12" ht="18" customHeight="1">
      <c r="A18" s="44">
        <v>921</v>
      </c>
      <c r="B18" s="45">
        <v>92116</v>
      </c>
      <c r="C18" s="46" t="s">
        <v>16</v>
      </c>
      <c r="D18" s="47">
        <v>7000</v>
      </c>
      <c r="E18" s="36">
        <v>2800</v>
      </c>
      <c r="F18" s="24" t="s">
        <v>10</v>
      </c>
      <c r="G18" s="37">
        <v>7000</v>
      </c>
      <c r="H18" s="37">
        <v>7000</v>
      </c>
      <c r="I18" s="37"/>
      <c r="J18" s="37"/>
      <c r="K18" s="39" t="s">
        <v>60</v>
      </c>
      <c r="L18" s="40"/>
    </row>
    <row r="19" spans="1:12" ht="12.75">
      <c r="A19" s="44">
        <v>921</v>
      </c>
      <c r="B19" s="45">
        <v>92116</v>
      </c>
      <c r="C19" s="46" t="s">
        <v>27</v>
      </c>
      <c r="D19" s="47">
        <v>4699</v>
      </c>
      <c r="E19" s="36">
        <v>2800</v>
      </c>
      <c r="F19" s="24" t="s">
        <v>10</v>
      </c>
      <c r="G19" s="37">
        <v>4699</v>
      </c>
      <c r="H19" s="37">
        <v>4699</v>
      </c>
      <c r="I19" s="37"/>
      <c r="J19" s="37"/>
      <c r="K19" s="39" t="s">
        <v>60</v>
      </c>
      <c r="L19" s="40"/>
    </row>
    <row r="20" spans="1:12" ht="17.25" customHeight="1">
      <c r="A20" s="44">
        <v>921</v>
      </c>
      <c r="B20" s="45">
        <v>92116</v>
      </c>
      <c r="C20" s="46" t="s">
        <v>26</v>
      </c>
      <c r="D20" s="47">
        <v>5000</v>
      </c>
      <c r="E20" s="36">
        <v>2800</v>
      </c>
      <c r="F20" s="24" t="s">
        <v>10</v>
      </c>
      <c r="G20" s="37">
        <v>5000</v>
      </c>
      <c r="H20" s="37">
        <v>5000</v>
      </c>
      <c r="I20" s="37"/>
      <c r="J20" s="37"/>
      <c r="K20" s="39" t="s">
        <v>60</v>
      </c>
      <c r="L20" s="40"/>
    </row>
    <row r="21" spans="1:12" ht="25.5">
      <c r="A21" s="44">
        <v>921</v>
      </c>
      <c r="B21" s="45">
        <v>92116</v>
      </c>
      <c r="C21" s="34" t="s">
        <v>17</v>
      </c>
      <c r="D21" s="47">
        <v>10000</v>
      </c>
      <c r="E21" s="36">
        <v>2800</v>
      </c>
      <c r="F21" s="24" t="s">
        <v>10</v>
      </c>
      <c r="G21" s="37">
        <v>10000</v>
      </c>
      <c r="H21" s="37">
        <v>10000</v>
      </c>
      <c r="I21" s="37"/>
      <c r="J21" s="37"/>
      <c r="K21" s="39" t="s">
        <v>60</v>
      </c>
      <c r="L21" s="40"/>
    </row>
    <row r="22" spans="1:12" ht="12.75">
      <c r="A22" s="44">
        <v>921</v>
      </c>
      <c r="B22" s="33">
        <v>92116</v>
      </c>
      <c r="C22" s="46" t="s">
        <v>18</v>
      </c>
      <c r="D22" s="35">
        <v>10000</v>
      </c>
      <c r="E22" s="36">
        <v>2800</v>
      </c>
      <c r="F22" s="24" t="s">
        <v>10</v>
      </c>
      <c r="G22" s="37">
        <v>10000</v>
      </c>
      <c r="H22" s="37">
        <v>10000</v>
      </c>
      <c r="I22" s="37"/>
      <c r="J22" s="37"/>
      <c r="K22" s="39" t="s">
        <v>60</v>
      </c>
      <c r="L22" s="40"/>
    </row>
    <row r="23" spans="1:12" ht="12.75" customHeight="1">
      <c r="A23" s="44">
        <v>921</v>
      </c>
      <c r="B23" s="33">
        <v>92116</v>
      </c>
      <c r="C23" s="46" t="s">
        <v>25</v>
      </c>
      <c r="D23" s="35">
        <v>4314</v>
      </c>
      <c r="E23" s="36">
        <v>2800</v>
      </c>
      <c r="F23" s="24" t="s">
        <v>10</v>
      </c>
      <c r="G23" s="37">
        <v>4314</v>
      </c>
      <c r="H23" s="37">
        <v>4314</v>
      </c>
      <c r="I23" s="37"/>
      <c r="J23" s="37"/>
      <c r="K23" s="39" t="s">
        <v>60</v>
      </c>
      <c r="L23" s="40"/>
    </row>
    <row r="24" spans="1:12" ht="12.75">
      <c r="A24" s="44">
        <v>921</v>
      </c>
      <c r="B24" s="33">
        <v>92116</v>
      </c>
      <c r="C24" s="46" t="s">
        <v>19</v>
      </c>
      <c r="D24" s="35">
        <v>10000</v>
      </c>
      <c r="E24" s="36">
        <v>2800</v>
      </c>
      <c r="F24" s="24" t="s">
        <v>10</v>
      </c>
      <c r="G24" s="37">
        <v>10000</v>
      </c>
      <c r="H24" s="37">
        <v>10000</v>
      </c>
      <c r="I24" s="37"/>
      <c r="J24" s="37"/>
      <c r="K24" s="39" t="s">
        <v>60</v>
      </c>
      <c r="L24" s="40"/>
    </row>
    <row r="25" spans="1:12" ht="12.75">
      <c r="A25" s="44">
        <v>921</v>
      </c>
      <c r="B25" s="33">
        <v>92116</v>
      </c>
      <c r="C25" s="46" t="s">
        <v>20</v>
      </c>
      <c r="D25" s="35">
        <v>4699</v>
      </c>
      <c r="E25" s="36">
        <v>2800</v>
      </c>
      <c r="F25" s="24" t="s">
        <v>10</v>
      </c>
      <c r="G25" s="37">
        <v>4699</v>
      </c>
      <c r="H25" s="37">
        <v>4699</v>
      </c>
      <c r="I25" s="37"/>
      <c r="J25" s="37"/>
      <c r="K25" s="39" t="s">
        <v>60</v>
      </c>
      <c r="L25" s="40"/>
    </row>
    <row r="26" spans="1:12" ht="12.75">
      <c r="A26" s="44">
        <v>921</v>
      </c>
      <c r="B26" s="33">
        <v>92116</v>
      </c>
      <c r="C26" s="46" t="s">
        <v>23</v>
      </c>
      <c r="D26" s="35">
        <v>3000</v>
      </c>
      <c r="E26" s="36">
        <v>2800</v>
      </c>
      <c r="F26" s="24" t="s">
        <v>10</v>
      </c>
      <c r="G26" s="37">
        <v>3000</v>
      </c>
      <c r="H26" s="37">
        <v>3000</v>
      </c>
      <c r="I26" s="37"/>
      <c r="J26" s="37"/>
      <c r="K26" s="39" t="s">
        <v>60</v>
      </c>
      <c r="L26" s="40"/>
    </row>
    <row r="27" spans="1:12" ht="12.75">
      <c r="A27" s="44">
        <v>921</v>
      </c>
      <c r="B27" s="33">
        <v>92116</v>
      </c>
      <c r="C27" s="46" t="s">
        <v>24</v>
      </c>
      <c r="D27" s="35">
        <v>3000</v>
      </c>
      <c r="E27" s="36">
        <v>2800</v>
      </c>
      <c r="F27" s="24" t="s">
        <v>10</v>
      </c>
      <c r="G27" s="37">
        <v>3000</v>
      </c>
      <c r="H27" s="37">
        <v>3000</v>
      </c>
      <c r="I27" s="37"/>
      <c r="J27" s="37"/>
      <c r="K27" s="39" t="s">
        <v>60</v>
      </c>
      <c r="L27" s="40"/>
    </row>
    <row r="28" spans="1:12" ht="12.75">
      <c r="A28" s="48" t="s">
        <v>3</v>
      </c>
      <c r="B28" s="49"/>
      <c r="C28" s="50"/>
      <c r="D28" s="23">
        <f>SUM(D29:D48)</f>
        <v>5384558</v>
      </c>
      <c r="E28" s="36"/>
      <c r="F28" s="24"/>
      <c r="G28" s="25">
        <f>SUM(G30:G48)</f>
        <v>5933600</v>
      </c>
      <c r="H28" s="25">
        <f>SUM(H30:H48)</f>
        <v>1355925.1400000001</v>
      </c>
      <c r="I28" s="25">
        <f>SUM(I29:I48)</f>
        <v>3388720.6000000006</v>
      </c>
      <c r="J28" s="25">
        <f>SUM(J30:J42)</f>
        <v>1208113.2</v>
      </c>
      <c r="K28" s="27"/>
      <c r="L28" s="40"/>
    </row>
    <row r="29" spans="1:12" ht="12.75">
      <c r="A29" s="44">
        <v>600</v>
      </c>
      <c r="B29" s="33">
        <v>60015</v>
      </c>
      <c r="C29" s="34" t="s">
        <v>29</v>
      </c>
      <c r="D29" s="35">
        <v>50458</v>
      </c>
      <c r="E29" s="36">
        <v>6050</v>
      </c>
      <c r="F29" s="24" t="s">
        <v>9</v>
      </c>
      <c r="G29" s="37">
        <v>0</v>
      </c>
      <c r="H29" s="37">
        <v>0</v>
      </c>
      <c r="I29" s="25"/>
      <c r="J29" s="25"/>
      <c r="K29" s="39" t="s">
        <v>60</v>
      </c>
      <c r="L29" s="40"/>
    </row>
    <row r="30" spans="1:12" ht="204">
      <c r="A30" s="44">
        <v>600</v>
      </c>
      <c r="B30" s="33">
        <v>60015</v>
      </c>
      <c r="C30" s="51" t="s">
        <v>22</v>
      </c>
      <c r="D30" s="35">
        <v>201532</v>
      </c>
      <c r="E30" s="36">
        <v>6050</v>
      </c>
      <c r="F30" s="24" t="s">
        <v>9</v>
      </c>
      <c r="G30" s="37">
        <v>201532</v>
      </c>
      <c r="H30" s="37">
        <v>24720.5</v>
      </c>
      <c r="I30" s="37"/>
      <c r="J30" s="37">
        <v>176811.5</v>
      </c>
      <c r="K30" s="38" t="s">
        <v>62</v>
      </c>
      <c r="L30" s="40"/>
    </row>
    <row r="31" spans="1:12" ht="280.5">
      <c r="A31" s="44">
        <v>600</v>
      </c>
      <c r="B31" s="33">
        <v>60015</v>
      </c>
      <c r="C31" s="51" t="s">
        <v>21</v>
      </c>
      <c r="D31" s="35">
        <v>234817</v>
      </c>
      <c r="E31" s="36">
        <v>6050</v>
      </c>
      <c r="F31" s="24" t="s">
        <v>9</v>
      </c>
      <c r="G31" s="37">
        <v>234817</v>
      </c>
      <c r="H31" s="37">
        <v>37092.7</v>
      </c>
      <c r="I31" s="37"/>
      <c r="J31" s="37">
        <v>221400</v>
      </c>
      <c r="K31" s="38" t="s">
        <v>55</v>
      </c>
      <c r="L31" s="40"/>
    </row>
    <row r="32" spans="1:12" ht="357">
      <c r="A32" s="44">
        <v>600</v>
      </c>
      <c r="B32" s="33">
        <v>60016</v>
      </c>
      <c r="C32" s="51" t="s">
        <v>28</v>
      </c>
      <c r="D32" s="35">
        <v>231810</v>
      </c>
      <c r="E32" s="36">
        <v>6050</v>
      </c>
      <c r="F32" s="24" t="s">
        <v>9</v>
      </c>
      <c r="G32" s="37">
        <v>231810</v>
      </c>
      <c r="H32" s="37">
        <v>79.1</v>
      </c>
      <c r="I32" s="37"/>
      <c r="J32" s="37">
        <v>231730.9</v>
      </c>
      <c r="K32" s="38" t="s">
        <v>53</v>
      </c>
      <c r="L32" s="40"/>
    </row>
    <row r="33" spans="1:12" ht="38.25">
      <c r="A33" s="44">
        <v>600</v>
      </c>
      <c r="B33" s="33">
        <v>60016</v>
      </c>
      <c r="C33" s="34" t="s">
        <v>29</v>
      </c>
      <c r="D33" s="35">
        <v>100000</v>
      </c>
      <c r="E33" s="36">
        <v>6050</v>
      </c>
      <c r="F33" s="24" t="s">
        <v>9</v>
      </c>
      <c r="G33" s="37">
        <v>0</v>
      </c>
      <c r="H33" s="37">
        <v>0</v>
      </c>
      <c r="I33" s="37"/>
      <c r="J33" s="37"/>
      <c r="K33" s="52" t="s">
        <v>54</v>
      </c>
      <c r="L33" s="40"/>
    </row>
    <row r="34" spans="1:12" ht="140.25">
      <c r="A34" s="44">
        <v>900</v>
      </c>
      <c r="B34" s="33">
        <v>90095</v>
      </c>
      <c r="C34" s="34" t="s">
        <v>48</v>
      </c>
      <c r="D34" s="35">
        <v>203675</v>
      </c>
      <c r="E34" s="36">
        <v>6050</v>
      </c>
      <c r="F34" s="24" t="s">
        <v>11</v>
      </c>
      <c r="G34" s="37">
        <v>239675</v>
      </c>
      <c r="H34" s="37">
        <v>14777.3</v>
      </c>
      <c r="I34" s="37">
        <v>224897.7</v>
      </c>
      <c r="J34" s="37"/>
      <c r="K34" s="52" t="s">
        <v>56</v>
      </c>
      <c r="L34" s="40"/>
    </row>
    <row r="35" spans="1:12" ht="176.25" customHeight="1">
      <c r="A35" s="44">
        <v>900</v>
      </c>
      <c r="B35" s="33">
        <v>90095</v>
      </c>
      <c r="C35" s="34" t="s">
        <v>30</v>
      </c>
      <c r="D35" s="35">
        <v>469014</v>
      </c>
      <c r="E35" s="36">
        <v>6050</v>
      </c>
      <c r="F35" s="24" t="s">
        <v>11</v>
      </c>
      <c r="G35" s="37">
        <v>617014</v>
      </c>
      <c r="H35" s="37">
        <v>28.8</v>
      </c>
      <c r="I35" s="37">
        <v>616985.2</v>
      </c>
      <c r="J35" s="37"/>
      <c r="K35" s="52" t="s">
        <v>57</v>
      </c>
      <c r="L35" s="40"/>
    </row>
    <row r="36" spans="1:12" ht="19.5" customHeight="1">
      <c r="A36" s="44">
        <v>900</v>
      </c>
      <c r="B36" s="33">
        <v>90095</v>
      </c>
      <c r="C36" s="34" t="s">
        <v>31</v>
      </c>
      <c r="D36" s="35">
        <v>338957</v>
      </c>
      <c r="E36" s="36">
        <v>6050</v>
      </c>
      <c r="F36" s="24" t="s">
        <v>11</v>
      </c>
      <c r="G36" s="37">
        <v>330957</v>
      </c>
      <c r="H36" s="37">
        <v>24646</v>
      </c>
      <c r="I36" s="37">
        <v>306311</v>
      </c>
      <c r="J36" s="37"/>
      <c r="K36" s="39" t="s">
        <v>60</v>
      </c>
      <c r="L36" s="40"/>
    </row>
    <row r="37" spans="1:12" ht="25.5">
      <c r="A37" s="44">
        <v>900</v>
      </c>
      <c r="B37" s="33">
        <v>90095</v>
      </c>
      <c r="C37" s="34" t="s">
        <v>32</v>
      </c>
      <c r="D37" s="35">
        <v>388804</v>
      </c>
      <c r="E37" s="36">
        <v>6050</v>
      </c>
      <c r="F37" s="24" t="s">
        <v>11</v>
      </c>
      <c r="G37" s="37">
        <v>398804</v>
      </c>
      <c r="H37" s="37">
        <v>0</v>
      </c>
      <c r="I37" s="37">
        <v>398804</v>
      </c>
      <c r="J37" s="37"/>
      <c r="K37" s="39" t="s">
        <v>60</v>
      </c>
      <c r="L37" s="40"/>
    </row>
    <row r="38" spans="1:12" ht="38.25">
      <c r="A38" s="44">
        <v>900</v>
      </c>
      <c r="B38" s="33">
        <v>90095</v>
      </c>
      <c r="C38" s="34" t="s">
        <v>33</v>
      </c>
      <c r="D38" s="35">
        <v>800000</v>
      </c>
      <c r="E38" s="36">
        <v>6050</v>
      </c>
      <c r="F38" s="24" t="s">
        <v>11</v>
      </c>
      <c r="G38" s="37">
        <v>953000</v>
      </c>
      <c r="H38" s="37">
        <v>69.9</v>
      </c>
      <c r="I38" s="37">
        <v>952930.1</v>
      </c>
      <c r="J38" s="37"/>
      <c r="K38" s="52" t="s">
        <v>58</v>
      </c>
      <c r="L38" s="40"/>
    </row>
    <row r="39" spans="1:12" ht="27.75" customHeight="1">
      <c r="A39" s="44">
        <v>900</v>
      </c>
      <c r="B39" s="33">
        <v>90095</v>
      </c>
      <c r="C39" s="34" t="s">
        <v>34</v>
      </c>
      <c r="D39" s="35">
        <v>270000</v>
      </c>
      <c r="E39" s="36">
        <v>6050</v>
      </c>
      <c r="F39" s="24" t="s">
        <v>11</v>
      </c>
      <c r="G39" s="37">
        <v>322000</v>
      </c>
      <c r="H39" s="37">
        <v>321408.74</v>
      </c>
      <c r="I39" s="37" t="s">
        <v>49</v>
      </c>
      <c r="J39" s="37"/>
      <c r="K39" s="39" t="s">
        <v>60</v>
      </c>
      <c r="L39" s="40"/>
    </row>
    <row r="40" spans="1:12" ht="12.75">
      <c r="A40" s="44">
        <v>921</v>
      </c>
      <c r="B40" s="33">
        <v>92116</v>
      </c>
      <c r="C40" s="53" t="s">
        <v>35</v>
      </c>
      <c r="D40" s="35">
        <v>40000</v>
      </c>
      <c r="E40" s="36">
        <v>6220</v>
      </c>
      <c r="F40" s="24" t="s">
        <v>10</v>
      </c>
      <c r="G40" s="37">
        <v>40000</v>
      </c>
      <c r="H40" s="37">
        <v>40000</v>
      </c>
      <c r="I40" s="37"/>
      <c r="J40" s="37"/>
      <c r="K40" s="39" t="s">
        <v>60</v>
      </c>
      <c r="L40" s="40"/>
    </row>
    <row r="41" spans="1:12" ht="165.75">
      <c r="A41" s="44">
        <v>900</v>
      </c>
      <c r="B41" s="33">
        <v>90017</v>
      </c>
      <c r="C41" s="54" t="s">
        <v>36</v>
      </c>
      <c r="D41" s="55">
        <v>394047</v>
      </c>
      <c r="E41" s="36">
        <v>6050</v>
      </c>
      <c r="F41" s="24" t="s">
        <v>9</v>
      </c>
      <c r="G41" s="37">
        <v>394047</v>
      </c>
      <c r="H41" s="37">
        <v>11239.1</v>
      </c>
      <c r="I41" s="37"/>
      <c r="J41" s="37">
        <v>382807.9</v>
      </c>
      <c r="K41" s="38" t="s">
        <v>52</v>
      </c>
      <c r="L41" s="40"/>
    </row>
    <row r="42" spans="1:12" ht="267.75">
      <c r="A42" s="44">
        <v>900</v>
      </c>
      <c r="B42" s="33">
        <v>90017</v>
      </c>
      <c r="C42" s="56" t="s">
        <v>37</v>
      </c>
      <c r="D42" s="35">
        <v>230000</v>
      </c>
      <c r="E42" s="36">
        <v>6050</v>
      </c>
      <c r="F42" s="24" t="s">
        <v>9</v>
      </c>
      <c r="G42" s="37">
        <v>230000</v>
      </c>
      <c r="H42" s="37">
        <v>34637.1</v>
      </c>
      <c r="I42" s="37"/>
      <c r="J42" s="37">
        <v>195362.9</v>
      </c>
      <c r="K42" s="38" t="s">
        <v>51</v>
      </c>
      <c r="L42" s="40"/>
    </row>
    <row r="43" spans="1:12" ht="12.75">
      <c r="A43" s="44">
        <v>926</v>
      </c>
      <c r="B43" s="33">
        <v>92604</v>
      </c>
      <c r="C43" s="34" t="s">
        <v>38</v>
      </c>
      <c r="D43" s="35">
        <v>246232</v>
      </c>
      <c r="E43" s="36">
        <v>6050</v>
      </c>
      <c r="F43" s="24" t="s">
        <v>12</v>
      </c>
      <c r="G43" s="24">
        <v>250232</v>
      </c>
      <c r="H43" s="24">
        <v>250118.2</v>
      </c>
      <c r="I43" s="37"/>
      <c r="J43" s="37"/>
      <c r="K43" s="39" t="s">
        <v>60</v>
      </c>
      <c r="L43" s="40"/>
    </row>
    <row r="44" spans="1:12" ht="25.5">
      <c r="A44" s="44">
        <v>926</v>
      </c>
      <c r="B44" s="33">
        <v>92604</v>
      </c>
      <c r="C44" s="34" t="s">
        <v>39</v>
      </c>
      <c r="D44" s="35">
        <v>344976</v>
      </c>
      <c r="E44" s="36">
        <v>6050</v>
      </c>
      <c r="F44" s="24" t="s">
        <v>12</v>
      </c>
      <c r="G44" s="24">
        <v>354976</v>
      </c>
      <c r="H44" s="24">
        <v>352257</v>
      </c>
      <c r="I44" s="37"/>
      <c r="J44" s="37"/>
      <c r="K44" s="39" t="s">
        <v>60</v>
      </c>
      <c r="L44" s="40"/>
    </row>
    <row r="45" spans="1:12" ht="25.5">
      <c r="A45" s="44">
        <v>926</v>
      </c>
      <c r="B45" s="33">
        <v>92695</v>
      </c>
      <c r="C45" s="34" t="s">
        <v>43</v>
      </c>
      <c r="D45" s="35">
        <v>200000</v>
      </c>
      <c r="E45" s="36">
        <v>6050</v>
      </c>
      <c r="F45" s="24" t="s">
        <v>11</v>
      </c>
      <c r="G45" s="24">
        <v>238500</v>
      </c>
      <c r="H45" s="24">
        <v>237407.3</v>
      </c>
      <c r="I45" s="57" t="s">
        <v>49</v>
      </c>
      <c r="J45" s="57"/>
      <c r="K45" s="39" t="s">
        <v>60</v>
      </c>
      <c r="L45" s="40"/>
    </row>
    <row r="46" spans="1:12" ht="12.75">
      <c r="A46" s="44">
        <v>926</v>
      </c>
      <c r="B46" s="33">
        <v>92695</v>
      </c>
      <c r="C46" s="34" t="s">
        <v>40</v>
      </c>
      <c r="D46" s="35">
        <v>240236</v>
      </c>
      <c r="E46" s="36">
        <v>6050</v>
      </c>
      <c r="F46" s="24" t="s">
        <v>11</v>
      </c>
      <c r="G46" s="24">
        <v>310236</v>
      </c>
      <c r="H46" s="24">
        <v>28.8</v>
      </c>
      <c r="I46" s="57">
        <v>310207.2</v>
      </c>
      <c r="J46" s="57"/>
      <c r="K46" s="39" t="s">
        <v>60</v>
      </c>
      <c r="L46" s="40"/>
    </row>
    <row r="47" spans="1:12" ht="12.75">
      <c r="A47" s="44">
        <v>926</v>
      </c>
      <c r="B47" s="33">
        <v>92695</v>
      </c>
      <c r="C47" s="34" t="s">
        <v>41</v>
      </c>
      <c r="D47" s="35">
        <v>100000</v>
      </c>
      <c r="E47" s="36">
        <v>6050</v>
      </c>
      <c r="F47" s="24" t="s">
        <v>11</v>
      </c>
      <c r="G47" s="24">
        <v>218000</v>
      </c>
      <c r="H47" s="24">
        <v>7397.3</v>
      </c>
      <c r="I47" s="57">
        <v>210602.7</v>
      </c>
      <c r="J47" s="57"/>
      <c r="K47" s="39" t="s">
        <v>60</v>
      </c>
      <c r="L47" s="40"/>
    </row>
    <row r="48" spans="1:12" ht="12.75">
      <c r="A48" s="44">
        <v>926</v>
      </c>
      <c r="B48" s="33">
        <v>92695</v>
      </c>
      <c r="C48" s="34" t="s">
        <v>42</v>
      </c>
      <c r="D48" s="35">
        <v>300000</v>
      </c>
      <c r="E48" s="36">
        <v>6050</v>
      </c>
      <c r="F48" s="24" t="s">
        <v>11</v>
      </c>
      <c r="G48" s="24">
        <v>368000</v>
      </c>
      <c r="H48" s="24">
        <v>17.3</v>
      </c>
      <c r="I48" s="57">
        <v>367982.7</v>
      </c>
      <c r="J48" s="57"/>
      <c r="K48" s="39" t="s">
        <v>60</v>
      </c>
      <c r="L48" s="40"/>
    </row>
    <row r="49" spans="1:4" ht="12.75">
      <c r="A49" s="2"/>
      <c r="B49" s="2"/>
      <c r="C49" s="2"/>
      <c r="D49" s="2"/>
    </row>
    <row r="50" ht="12.75">
      <c r="B50" s="8" t="s">
        <v>67</v>
      </c>
    </row>
    <row r="51" ht="12.75">
      <c r="B51" s="8" t="s">
        <v>68</v>
      </c>
    </row>
    <row r="52" spans="2:3" ht="12.75">
      <c r="B52" s="8" t="s">
        <v>69</v>
      </c>
      <c r="C52" s="10"/>
    </row>
    <row r="53" ht="12.75">
      <c r="B53" s="8" t="s">
        <v>70</v>
      </c>
    </row>
    <row r="54" ht="12.75">
      <c r="B54" s="8" t="s">
        <v>71</v>
      </c>
    </row>
  </sheetData>
  <sheetProtection/>
  <mergeCells count="2">
    <mergeCell ref="A8:C8"/>
    <mergeCell ref="A28:C28"/>
  </mergeCells>
  <printOptions/>
  <pageMargins left="0.25" right="0.25" top="0.75" bottom="0.75" header="0.3" footer="0.3"/>
  <pageSetup fitToHeight="0" fitToWidth="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dc:creator>
  <cp:keywords/>
  <dc:description/>
  <cp:lastModifiedBy>komp</cp:lastModifiedBy>
  <cp:lastPrinted>2022-06-10T10:56:28Z</cp:lastPrinted>
  <dcterms:created xsi:type="dcterms:W3CDTF">2014-09-04T08:00:05Z</dcterms:created>
  <dcterms:modified xsi:type="dcterms:W3CDTF">2022-06-10T11:01:20Z</dcterms:modified>
  <cp:category/>
  <cp:version/>
  <cp:contentType/>
  <cp:contentStatus/>
</cp:coreProperties>
</file>