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390"/>
  </bookViews>
  <sheets>
    <sheet name="lipiec" sheetId="5" r:id="rId1"/>
    <sheet name="Arkusz1" sheetId="6" r:id="rId2"/>
  </sheets>
  <definedNames>
    <definedName name="_xlnm._FilterDatabase" localSheetId="0" hidden="1">lipiec!$A$1:$E$144</definedName>
    <definedName name="_xlnm.Print_Area" localSheetId="0">lipiec!$A$1:$D$144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" l="1"/>
  <c r="D57" i="5" l="1"/>
  <c r="D76" i="5" l="1"/>
  <c r="D9" i="5" l="1"/>
  <c r="D33" i="5" l="1"/>
  <c r="D35" i="5" l="1"/>
  <c r="D34" i="5" s="1"/>
  <c r="D29" i="5" s="1"/>
  <c r="D7" i="5" l="1"/>
  <c r="D30" i="5" l="1"/>
  <c r="D28" i="5" s="1"/>
  <c r="D100" i="5" l="1"/>
  <c r="D71" i="5" l="1"/>
  <c r="D6" i="5" l="1"/>
  <c r="D18" i="5" l="1"/>
  <c r="D73" i="5" l="1"/>
  <c r="A6" i="6" l="1"/>
  <c r="D23" i="5" l="1"/>
  <c r="D116" i="5" l="1"/>
  <c r="D70" i="5" l="1"/>
  <c r="D123" i="5" l="1"/>
  <c r="D32" i="5" l="1"/>
  <c r="D31" i="5" l="1"/>
  <c r="D27" i="5" s="1"/>
  <c r="D127" i="5"/>
  <c r="I145" i="5" l="1"/>
  <c r="D144" i="5" s="1"/>
  <c r="D17" i="5"/>
  <c r="D5" i="5" s="1"/>
  <c r="I144" i="5" s="1"/>
  <c r="J147" i="5" l="1"/>
  <c r="I147" i="5"/>
</calcChain>
</file>

<file path=xl/sharedStrings.xml><?xml version="1.0" encoding="utf-8"?>
<sst xmlns="http://schemas.openxmlformats.org/spreadsheetml/2006/main" count="286" uniqueCount="174">
  <si>
    <t xml:space="preserve">1. Zwiększenie dochodów   </t>
  </si>
  <si>
    <t xml:space="preserve">2. Zmniejszenie dochodów  </t>
  </si>
  <si>
    <t>D+P</t>
  </si>
  <si>
    <t>1.1 dochody bieżące:</t>
  </si>
  <si>
    <t>1.2 dochody majątkowe</t>
  </si>
  <si>
    <t>1.1 wydatki bieżące:</t>
  </si>
  <si>
    <t>1.2 wydatki majątkowe:</t>
  </si>
  <si>
    <t>ê</t>
  </si>
  <si>
    <t>-</t>
  </si>
  <si>
    <t>I.</t>
  </si>
  <si>
    <t>1. Zwiększenie przychodów</t>
  </si>
  <si>
    <t>2.1 wydatki bieżące:</t>
  </si>
  <si>
    <t>II.</t>
  </si>
  <si>
    <t>ZMIANY W WYDATKACH   zał. 2                                                                                                                     per saldo</t>
  </si>
  <si>
    <t>ZMIANY PRZYCHODÓW i ROZCHODÓW zał. 3</t>
  </si>
  <si>
    <t xml:space="preserve">V. </t>
  </si>
  <si>
    <t>Zmiany w planie dla wyodrębnionego rachunku dochodów oświatowych jednostek budżetowych oraz wydatków nimi finansowanych   zał. nr 5</t>
  </si>
  <si>
    <t xml:space="preserve">VI. </t>
  </si>
  <si>
    <t>Z</t>
  </si>
  <si>
    <t>2.1 dochody bieżące</t>
  </si>
  <si>
    <t>z</t>
  </si>
  <si>
    <t>1. </t>
  </si>
  <si>
    <t>UZASADNIENIE MERYTORYCZNE PROJEKTU UCHWAŁY</t>
  </si>
  <si>
    <t>2. </t>
  </si>
  <si>
    <t>przychody z tytułu zaciągniętych pożyczek i kredytów na rynku krajowym</t>
  </si>
  <si>
    <t>kredyt długoterminowy w Europejskim Banku Inwestycyjnym</t>
  </si>
  <si>
    <t>953</t>
  </si>
  <si>
    <t>905</t>
  </si>
  <si>
    <t>952</t>
  </si>
  <si>
    <t xml:space="preserve">ZMIANY W DOCHODACH   zał. 1                                                                                                      per saldo    </t>
  </si>
  <si>
    <t>992</t>
  </si>
  <si>
    <t>950</t>
  </si>
  <si>
    <t>951</t>
  </si>
  <si>
    <t>pożyczka udzielona dla Sosnowieckiego Szpitala Miejskiego Sp. z o.o.</t>
  </si>
  <si>
    <t>991</t>
  </si>
  <si>
    <t>z tytułu spłaty udzielonej pożyczki od Sosnowieckiego Szpitala Miejskiego Sp. z o.o.</t>
  </si>
  <si>
    <t>994</t>
  </si>
  <si>
    <t>kredyt długoterminowy komercyjny</t>
  </si>
  <si>
    <t>przelewy na rachunki lokat</t>
  </si>
  <si>
    <t>906</t>
  </si>
  <si>
    <t>z tytułu zaciągniętej pożyczki długoterminowej z WFOŚiGW w Katowicach</t>
  </si>
  <si>
    <t>o niewykorzystane środki wynikające z rozliczenia zadań finansowanych ze środków unijnych</t>
  </si>
  <si>
    <t>2. Zwiększenie rozchodów</t>
  </si>
  <si>
    <t xml:space="preserve">z tytułu spłaty otrzymanych krajowych pożyczek </t>
  </si>
  <si>
    <t>Zmiany w planie dochodów podlegających przekazaniu do budżetu państwa, związanych z realizacją zadań z zakresu administracji rządowej zał. 4</t>
  </si>
  <si>
    <t xml:space="preserve">          - wynikające z przeniesień wydatków</t>
  </si>
  <si>
    <t>1. Zwiększenie wydatków:</t>
  </si>
  <si>
    <t xml:space="preserve">2. Zmniejszenie wydatków:   
               </t>
  </si>
  <si>
    <t>2.2 wydatki majątkowe:</t>
  </si>
  <si>
    <t xml:space="preserve">2. Zmniejszenie wydatków (wynikające ze zmian w dochodach i przychodach) </t>
  </si>
  <si>
    <t>3. Przeniesienie dochodów</t>
  </si>
  <si>
    <t xml:space="preserve">z tytułu odsetek od lokat bankowych (RFIL) </t>
  </si>
  <si>
    <t xml:space="preserve">III. </t>
  </si>
  <si>
    <t>w związku z przeniesieniem kredytu długoterminowego komercyjnego na rok przyszły</t>
  </si>
  <si>
    <t>2.2 dochody majątkowe</t>
  </si>
  <si>
    <t>Zmiany w planie przychodów i kosztów zakładu budżetowego zał. 5</t>
  </si>
  <si>
    <t xml:space="preserve">w związku z przeniesieniem środków z RFIL na rok przyszły </t>
  </si>
  <si>
    <t>2. Zmniejszenie rozchodów</t>
  </si>
  <si>
    <t xml:space="preserve">Zwiększenie budżetu o kwotę </t>
  </si>
  <si>
    <t>W+R</t>
  </si>
  <si>
    <t>o niewykorzystane środki z 2021 roku dotyczące zadań realizowanych ze środków ochrony środowiska</t>
  </si>
  <si>
    <t>o niewykorzystane środki z 2021 roku wynikające z rozliczenia zadań finansowanych ze środków unijnych</t>
  </si>
  <si>
    <t>o niewykorzystane środki z 2021 roku dotyczące zadań bez udziału środków unijnych</t>
  </si>
  <si>
    <t>o niewykorzystane środki z 2021 roku z tyt. gospodarowania odpadami</t>
  </si>
  <si>
    <t>niewykorzystane środki z 2021 roku z tytułu Funduszu Przeciwdziałania COVID-19</t>
  </si>
  <si>
    <t>IV.</t>
  </si>
  <si>
    <t>VIII.</t>
  </si>
  <si>
    <r>
      <t xml:space="preserve">o niewykorzystane środki z 2021 roku -Rządowy Fundusz Inwestycji Lokalnych </t>
    </r>
    <r>
      <rPr>
        <b/>
        <sz val="12"/>
        <color theme="1"/>
        <rFont val="Times New Roman"/>
        <family val="1"/>
        <charset val="238"/>
      </rPr>
      <t>(RFIL)</t>
    </r>
  </si>
  <si>
    <r>
      <t xml:space="preserve">o niewykorzystane środki z 2021 roku- Rządowy Fundusz Rozwoju Dróg </t>
    </r>
    <r>
      <rPr>
        <b/>
        <sz val="12"/>
        <color theme="1"/>
        <rFont val="Times New Roman"/>
        <family val="1"/>
        <charset val="238"/>
      </rPr>
      <t>(RFRD)</t>
    </r>
  </si>
  <si>
    <t>Zmiany w planie wydatków majątkowych budżetu miasta Sosnowca na 2022 rok zał. 4</t>
  </si>
  <si>
    <t>Zmiany w planie przychodów, dochodów związanych z gromadzeniem środków z tytułu opłat za gospodarowanie odpadami komunalnymi oraz wydatków na realizację zadań związanych z funkcjonowaniem systemu gospodarowania odpadami komunalnymi zał. 8</t>
  </si>
  <si>
    <t xml:space="preserve">          - wynikające ze zmian w dochodach (zał. 1)</t>
  </si>
  <si>
    <t>931</t>
  </si>
  <si>
    <t xml:space="preserve">w związku ze sprzedażą obligacji komunalnych </t>
  </si>
  <si>
    <t xml:space="preserve">w związku ze zmianami w harmonogramach spłat pożyczki rewitalizacyjnej z Banku Gospodarstwa Krajowego </t>
  </si>
  <si>
    <t>4. Zmiany wydatków - zmiany nazw zadań majątkowych:</t>
  </si>
  <si>
    <t>a)</t>
  </si>
  <si>
    <t>b)</t>
  </si>
  <si>
    <t>c)</t>
  </si>
  <si>
    <t>d)</t>
  </si>
  <si>
    <t>e)</t>
  </si>
  <si>
    <t>f)</t>
  </si>
  <si>
    <t>g)</t>
  </si>
  <si>
    <t xml:space="preserve">PRZEWIDYWANE SKUTKI FINANSOWE WPROWADZENIA W ŻYCIE PROJEKTU UCHWAŁY             W PROPONOWANYM BRZMIENIU
</t>
  </si>
  <si>
    <t>h)</t>
  </si>
  <si>
    <t>o niewykorzystane środki z 2021 roku pochodzące z opłat za sprzedaż napojów alkoholowych w opakowaniach jednostkowych o ilości nominalnej napoju nieprzekraczającej 300 ml</t>
  </si>
  <si>
    <t>Zmiany w planie dotacji udzielanych z budżetu miasta Sosnowca na 2022 rok zał. 6</t>
  </si>
  <si>
    <t>i)</t>
  </si>
  <si>
    <t xml:space="preserve">VII. </t>
  </si>
  <si>
    <t>Zmiany w planie wydatków na zadania realizowane w ramach budżetu obywatelskiego miasta Sosnowca na 2022 rok zał. 7</t>
  </si>
  <si>
    <t>o niewykorzystane środki z 2021 roku- Rządowy Fundusz Rozwoju Dróg (RFRD)</t>
  </si>
  <si>
    <t>3. Zmiany wydatków (wynikające z przeniesień)</t>
  </si>
  <si>
    <t>2. Zmniejszenie przychodów</t>
  </si>
  <si>
    <t>dofinansowanie do zadań inwestycyjnych (WIM):</t>
  </si>
  <si>
    <r>
      <t>zmniejszenie wydatków z zadania:</t>
    </r>
    <r>
      <rPr>
        <i/>
        <sz val="12"/>
        <color theme="1"/>
        <rFont val="Times New Roman"/>
        <family val="1"/>
        <charset val="238"/>
      </rPr>
      <t xml:space="preserve"> "Montaż dwóch rzeźb w Al. Zagłębiaka"</t>
    </r>
  </si>
  <si>
    <r>
      <t xml:space="preserve">zmniejszenie zadania </t>
    </r>
    <r>
      <rPr>
        <i/>
        <sz val="12"/>
        <color theme="1"/>
        <rFont val="Times New Roman"/>
        <family val="1"/>
        <charset val="238"/>
      </rPr>
      <t xml:space="preserve">"Miejski Dom Kultury "Kazimierz" - dotacja podmiotowa" </t>
    </r>
  </si>
  <si>
    <t xml:space="preserve">wpływy środków finansowych z niewykorzystanych w terminie wydatków, które nie wygasają z upływem roku budżetowego </t>
  </si>
  <si>
    <t>VII.</t>
  </si>
  <si>
    <t>j)</t>
  </si>
  <si>
    <t>k)</t>
  </si>
  <si>
    <t>l)</t>
  </si>
  <si>
    <t>m)</t>
  </si>
  <si>
    <t>n)</t>
  </si>
  <si>
    <t>wpływy ze sprzedaży składników majątkowych (MZUK)</t>
  </si>
  <si>
    <t>zmniejszenie części oświatowej subwencji ogólnej dla gminy i powiatu - wynagrodzenia nauczycieli</t>
  </si>
  <si>
    <t>zwiększenie wydatków na zakup podręczników dla uczniów - w związku z otrzymaną refundacją poniesionych wydatków</t>
  </si>
  <si>
    <t>zwiększenie wydatków bieżących z Funduszu Wsparcia Państwowej Straży Pożarnej (KMPSP)</t>
  </si>
  <si>
    <t>zwiększenie wydatków na wynagrodzenia nauczycieli w placówkach oświatowych - zwiększenie subwencji oświatowej</t>
  </si>
  <si>
    <t>zwiększenie wydatków na wynagrodzenia w ramach robót publicznych na mocy porozumienia z Powiatowym Urzędem Pracy (MZUK)</t>
  </si>
  <si>
    <t>zwiększenie środków na wydatki bieżące:</t>
  </si>
  <si>
    <t>zmniejszenie wydatków na wynagrodzenia nauczycieli w placówkach oświatowych - korekta subwencji oświatowej</t>
  </si>
  <si>
    <t>zwiększenie wydatków bieżących WKP związanych z promocją Sosnowieckiej Karty Miejskiej</t>
  </si>
  <si>
    <t>zwiększenie wydatków z przeznaczeniem na dofinansowanie zakupu samochodu ratowniczo-gaśniczego dla KMPSP</t>
  </si>
  <si>
    <t>przeniesienie w ramach wydatków bieżących (MZUK)</t>
  </si>
  <si>
    <t>przeniesienie w ramach wydatków bieżących placówek oświatowych w celu opłacenia składki zdrowotnej za uczniów</t>
  </si>
  <si>
    <t>przeniesienie w ramach wydatków bieżących placówek oświatowych oraz Centrum Usług Wspólnych w związku z koniecznością zabezpieczenia środków na dowóz dzieci do szkół</t>
  </si>
  <si>
    <t>przeniesienie w ramach wydatków bieżących placówek oświatowych w celu modernizacji sieci telefonicznej i internetowej oraz zakupu niezbędnego wyposażenia</t>
  </si>
  <si>
    <t>przeniesienie wydatków (WKP)</t>
  </si>
  <si>
    <r>
      <t xml:space="preserve">    istniejące brzmienie: </t>
    </r>
    <r>
      <rPr>
        <i/>
        <sz val="11"/>
        <color rgb="FFFF0000"/>
        <rFont val="Times New Roman"/>
        <family val="1"/>
        <charset val="238"/>
      </rPr>
      <t>"Kompleksowa wymiana systemu grzewczego w Szkole Podstawowej nr 13 w Sosnowcu"</t>
    </r>
  </si>
  <si>
    <r>
      <t xml:space="preserve">    proponowane brzmienie: </t>
    </r>
    <r>
      <rPr>
        <i/>
        <sz val="11"/>
        <color rgb="FFFF0000"/>
        <rFont val="Times New Roman"/>
        <family val="1"/>
        <charset val="238"/>
      </rPr>
      <t>OCHRONA ŚRODOWISKA "Kompleksowa wymiana systemu grzewczego w Szkole Podstawowej nr 13 w Sosnowcu"</t>
    </r>
    <r>
      <rPr>
        <sz val="12"/>
        <color rgb="FFFF0000"/>
        <rFont val="Times New Roman"/>
        <family val="1"/>
        <charset val="238"/>
      </rPr>
      <t xml:space="preserve">
</t>
    </r>
  </si>
  <si>
    <t>o)</t>
  </si>
  <si>
    <t xml:space="preserve">"Budowa i rozbudowa małych węzłów przesiadkowych i łączących je ścieżek rowerowych na terenie Sosnowca - ETAP II" </t>
  </si>
  <si>
    <t>zwiększenie wydatków bieżących Zespołu Żłobka i Klubów Dzięcięcych</t>
  </si>
  <si>
    <t>przeniesienie w ramach wydatków:</t>
  </si>
  <si>
    <t>"Termomodernizacja 8 obiektów edukacyjnych" - część I - Termomodernizacja SP nr 1, nr 3, nr 23 i nr 36 w Sosnowcu</t>
  </si>
  <si>
    <t>"Termomodernizacja 8 obiektów edukacyjnych" - część II - Termomodernizacja PM nr 5 i nr 40 w Sosnowcu</t>
  </si>
  <si>
    <t>"Termomodernizacja 8 obiektów edukacyjnych" - część III - Termomodernizacja LO nr VI i nr IX w Sosnowcu</t>
  </si>
  <si>
    <t>IX.</t>
  </si>
  <si>
    <t>Zmiany w planie przychodów, dochodów z tytułu opłat za zezwolenia na sprzedaż napojów alkoholowych oraz wydatków na realizację zadań związanych ze zwalczaniem narkomanii oraz przeciwdziałaniem negatywnym skutkom spożywania alkoholu  zał. 7</t>
  </si>
  <si>
    <t>Zmiany w planie przychodów, dochodów z tytułu opłat i kar za korzystanie ze środowiska oraz wydatków na realizację zadań z zakresu ochrony środowiska i gospodarki wodnej zał. 8</t>
  </si>
  <si>
    <t>Zmiany w planie przychodów, dochodów i wydatków związanych z przeciwdziałaniem COVID-19 w ramach Rządowego Funduszu Inwestycji Lokalnych na 2022 rok zał. 9</t>
  </si>
  <si>
    <r>
      <t xml:space="preserve">zwiększenie wydatków bieżących w związku z realizacją projektu pn. </t>
    </r>
    <r>
      <rPr>
        <i/>
        <sz val="12"/>
        <rFont val="Times New Roman"/>
        <family val="1"/>
        <charset val="238"/>
      </rPr>
      <t>"Silna szkoła                              w XXI wieku na rzecz zrównoważonej Europy"</t>
    </r>
  </si>
  <si>
    <t>zwiększenie wydatków w związku z otrzymaniem środków z Krajowego Funduszu Szkoleniowego na podnoszenie kwalifikacji pracowników Urzędu Miejskiego                                               w Sosnowcu (WSP)</t>
  </si>
  <si>
    <t>zwiększenie wydatków bieżących WRP na organizację targów i wystaw oraz finansowanie badań ankietowych wśród mieszkańców</t>
  </si>
  <si>
    <t>zwiększenie wydatków placówek oświatowych w tym: zakup wyposażenia i pomocy dydaktycznych (18 000,00 zł), zakup usług (415,49 zł) oraz podręczników (2 889,64zł)</t>
  </si>
  <si>
    <t>zwiększenie wydatków bieżących z przeznaczeniem na organizację pogrzebów mieszkańców  (DPS A)</t>
  </si>
  <si>
    <t>zwiększenie wydatków bieżących w związku z otrzymaniem środków z Funduszu Przeciwdziałania COVID-19 (DPS A, DPS J)</t>
  </si>
  <si>
    <t>zwiększenie wydatków bieżących z tyt. darowizny Fundacji Timken (Placówki Opiekuńczo - Wychowawcze nr 1, 9, 10)</t>
  </si>
  <si>
    <t>zwiększenie wydatków bieżących WGL dot. wypłaty odszkodowań</t>
  </si>
  <si>
    <r>
      <t>zwiększenie środków na zadanie inwestycyjne</t>
    </r>
    <r>
      <rPr>
        <i/>
        <sz val="12"/>
        <rFont val="Times New Roman"/>
        <family val="1"/>
        <charset val="238"/>
      </rPr>
      <t xml:space="preserve"> "Przebudowa ul. Kukułek w Sosnowcu" </t>
    </r>
    <r>
      <rPr>
        <sz val="12"/>
        <rFont val="Times New Roman"/>
        <family val="1"/>
        <charset val="238"/>
      </rPr>
      <t>(WIM, MZUK)</t>
    </r>
  </si>
  <si>
    <t>zwiększenie wydatków bieżących na promocję i organizację wydarzeń miejskich                                 (m.in. wystawy Wybitnych Zagłębianek oraz pamiątkowej Sali W.Szpilmana)</t>
  </si>
  <si>
    <r>
      <t xml:space="preserve">zwiększenie wydatków na zakupy inwestycyjne w ramach zadania </t>
    </r>
    <r>
      <rPr>
        <i/>
        <sz val="12"/>
        <color theme="1"/>
        <rFont val="Times New Roman"/>
        <family val="1"/>
        <charset val="238"/>
      </rPr>
      <t>"Modernizacja                                            i rozbudowa sieci komputerowej"</t>
    </r>
  </si>
  <si>
    <t>zwiększenie wydatków bieżących COPO na remonty i organizację wycieczki                                      dla wychowanków Centrum</t>
  </si>
  <si>
    <r>
      <t xml:space="preserve">zwiększenie zadania </t>
    </r>
    <r>
      <rPr>
        <i/>
        <sz val="12"/>
        <rFont val="Times New Roman"/>
        <family val="1"/>
        <charset val="238"/>
      </rPr>
      <t>"Przebudowa placu przed dworcem PKP przy ul. 3 Maja                                           w Sosnowcu"</t>
    </r>
  </si>
  <si>
    <r>
      <rPr>
        <sz val="12"/>
        <rFont val="Times New Roman"/>
        <family val="1"/>
        <charset val="238"/>
      </rPr>
      <t>zmniejszenie zadania</t>
    </r>
    <r>
      <rPr>
        <i/>
        <sz val="12"/>
        <rFont val="Times New Roman"/>
        <family val="1"/>
        <charset val="238"/>
      </rPr>
      <t xml:space="preserve"> "Kompleksowa wymiana systemu grzewczego w Szkole Podstawowej nr 13 w Sosnowcu"</t>
    </r>
  </si>
  <si>
    <r>
      <t xml:space="preserve">zwiększenie zadania </t>
    </r>
    <r>
      <rPr>
        <i/>
        <sz val="12"/>
        <color rgb="FF000000"/>
        <rFont val="Times New Roman"/>
        <family val="1"/>
        <charset val="238"/>
      </rPr>
      <t>"Modernizacja bazy rekreacyjno-sportowej przy Szkole Podstawowej nr 4 w Sosnowcu"</t>
    </r>
  </si>
  <si>
    <r>
      <t xml:space="preserve">zwiększenie wydatków w związku z urealnieniem harmonogramu realizacji projektu                  z tytułu dofinanowania do zadania </t>
    </r>
    <r>
      <rPr>
        <i/>
        <sz val="12"/>
        <rFont val="Times New Roman"/>
        <family val="1"/>
        <charset val="238"/>
      </rPr>
      <t>"Wzmocnienie edukacji cyfrowej uczniów                                  ze specjalnymi potrzebami edukacyjnymi sposobem na poprawę jakości uczenia                             i nauczania oraz przeciwdziałanie wykluczeniu społecznemu"</t>
    </r>
  </si>
  <si>
    <t xml:space="preserve">przeniesienie w ramach wydatków bieżących (WED) z przeznaczeniem na wypłatę dotacji podmiotowych - w związku ze wzrostem liczby uczniów w placówkach niepublicznych                   oraz wzrostem liczby uczniów posiadających orzeczenie o potrzebie kształcenia specjalnego </t>
  </si>
  <si>
    <r>
      <t>zwiększenie zadania</t>
    </r>
    <r>
      <rPr>
        <i/>
        <sz val="12"/>
        <color theme="1"/>
        <rFont val="Times New Roman"/>
        <family val="1"/>
        <charset val="238"/>
      </rPr>
      <t xml:space="preserve"> "Termomodernizacja budynku Urzędu Miejskiego w Sosnowcu                                       przy ul. Mościckiego 14 "</t>
    </r>
  </si>
  <si>
    <t>Zmiany w planie dochodów i wydatków na finansowanie lub dofinansowanie realizacji zadań na rzecz pomocy Ukrainie w ramach środków z Funduszu Pomocy na 2022 rok zał. 11</t>
  </si>
  <si>
    <t>XI.</t>
  </si>
  <si>
    <t>zwiększenie wydatków bieżących MZUK na zakup masy asfaltobetonowej</t>
  </si>
  <si>
    <t>zwiększenie wydatków bieżących MZUK na zakup wyposażenia oraz bieżące remonty</t>
  </si>
  <si>
    <t>zwiększenie wydatków bieżących WGL na utworzenie mieszkania chronionego                         przy ul. Przejazd 1 (wkład własny do dotacji otrzymanej z budżetu państwa)</t>
  </si>
  <si>
    <t>zwiększenie wydatków bieżących (WGL, MOPS) na utworzenie mieszkania chronionego przy ul. Przejazd 1 (wkład własny do dotacji otrzymanej z budżetu państwa)</t>
  </si>
  <si>
    <t>zwiększenie wydatków dla Muzeum - dotacja podmiotowa (zabezpieczenie wkładu własnego w związku z otrzymanym dofinansowaniem w ramach programu rządowego - Wspieranie działań muzealnych - dla zadania "Konserwacja kartonów witrażowych                                    z 1936 roku autorstwa Jana Bukowskiego…" )</t>
  </si>
  <si>
    <t>zabezpieczenie wkładu własnego do zadań, które otrzymały dofinansowanie z Rządowego Funduszu Polski Ład: Program Inwestycji Strategicznych - edycja II:</t>
  </si>
  <si>
    <r>
      <t>zwiększenie zadania pn.</t>
    </r>
    <r>
      <rPr>
        <i/>
        <sz val="12"/>
        <rFont val="Times New Roman"/>
        <family val="1"/>
        <charset val="238"/>
      </rPr>
      <t xml:space="preserve"> Podwyższenie kapitału zakładowego Sosnowieckiego Szpitala Miejskiego Sp. z o.o.</t>
    </r>
    <r>
      <rPr>
        <sz val="12"/>
        <rFont val="Times New Roman"/>
        <family val="1"/>
        <charset val="238"/>
      </rPr>
      <t>(BRP)</t>
    </r>
  </si>
  <si>
    <r>
      <t>zwiększenie zadania pn.</t>
    </r>
    <r>
      <rPr>
        <i/>
        <sz val="12"/>
        <rFont val="Times New Roman"/>
        <family val="1"/>
        <charset val="238"/>
      </rPr>
      <t xml:space="preserve"> "Objęcie akcji Spółki "Zagłębie S.A." </t>
    </r>
    <r>
      <rPr>
        <sz val="12"/>
        <rFont val="Times New Roman"/>
        <family val="1"/>
        <charset val="238"/>
      </rPr>
      <t>(BRP)</t>
    </r>
  </si>
  <si>
    <r>
      <t xml:space="preserve">zwiększenie zadania pn. </t>
    </r>
    <r>
      <rPr>
        <i/>
        <sz val="12"/>
        <rFont val="Times New Roman"/>
        <family val="1"/>
        <charset val="238"/>
      </rPr>
      <t>OCHRONA ŚRODOWISKA "Kompleksowa wymiana systemu grzewczego w Szkole Podstawowej nr 13 w Sosnowcu"</t>
    </r>
  </si>
  <si>
    <r>
      <t xml:space="preserve">zwiększenie zadania </t>
    </r>
    <r>
      <rPr>
        <i/>
        <sz val="12"/>
        <rFont val="Times New Roman"/>
        <family val="1"/>
        <charset val="238"/>
      </rPr>
      <t>"Kompleks do grillowania (BO21/XIII/4)"</t>
    </r>
    <r>
      <rPr>
        <sz val="12"/>
        <rFont val="Times New Roman"/>
        <family val="1"/>
        <charset val="238"/>
      </rPr>
      <t xml:space="preserve"> (MZUK)</t>
    </r>
  </si>
  <si>
    <r>
      <t>zwiększenie zadania</t>
    </r>
    <r>
      <rPr>
        <i/>
        <sz val="12"/>
        <color rgb="FF000000"/>
        <rFont val="Times New Roman"/>
        <family val="1"/>
        <charset val="238"/>
      </rPr>
      <t xml:space="preserve"> "Termomodernizacja siedziby Izby Wytrzeźwień w Sosnowcu                                      przy ul. Piotrkowskiej 23" </t>
    </r>
    <r>
      <rPr>
        <sz val="12"/>
        <color rgb="FF000000"/>
        <rFont val="Times New Roman"/>
        <family val="1"/>
        <charset val="238"/>
      </rPr>
      <t>(WIM)</t>
    </r>
  </si>
  <si>
    <r>
      <t xml:space="preserve">zwiększenie zadania </t>
    </r>
    <r>
      <rPr>
        <i/>
        <sz val="12"/>
        <color rgb="FF000000"/>
        <rFont val="Times New Roman"/>
        <family val="1"/>
        <charset val="238"/>
      </rPr>
      <t xml:space="preserve">"Termomodernizacja 8 obiektów edukacyjnych" - część I - Termomodernizacja SP nr 1, nr 3, nr 23 i nr 36 w Sosnowcu </t>
    </r>
    <r>
      <rPr>
        <sz val="12"/>
        <color rgb="FF000000"/>
        <rFont val="Times New Roman"/>
        <family val="1"/>
        <charset val="238"/>
      </rPr>
      <t>(WIM)</t>
    </r>
  </si>
  <si>
    <r>
      <t xml:space="preserve">zwiększenie zadania </t>
    </r>
    <r>
      <rPr>
        <i/>
        <sz val="12"/>
        <color rgb="FF000000"/>
        <rFont val="Times New Roman"/>
        <family val="1"/>
        <charset val="238"/>
      </rPr>
      <t xml:space="preserve">"Termomodernizacja 8 obiektów edukacyjnych" - część II - Termomodernizacja PM nr 5 i nr 40 w Sosnowcu </t>
    </r>
    <r>
      <rPr>
        <sz val="12"/>
        <color rgb="FF000000"/>
        <rFont val="Times New Roman"/>
        <family val="1"/>
        <charset val="238"/>
      </rPr>
      <t>(WIM)</t>
    </r>
  </si>
  <si>
    <r>
      <t xml:space="preserve">zwiększenie zadania </t>
    </r>
    <r>
      <rPr>
        <i/>
        <sz val="12"/>
        <color rgb="FF000000"/>
        <rFont val="Times New Roman"/>
        <family val="1"/>
        <charset val="238"/>
      </rPr>
      <t>"Termomodernizacja 8 obiektów edukacyjnych" - część III - Termomodernizacja LO nr VI i nr IX w Sosnowcu</t>
    </r>
    <r>
      <rPr>
        <sz val="12"/>
        <color rgb="FF000000"/>
        <rFont val="Times New Roman"/>
        <family val="1"/>
        <charset val="238"/>
      </rPr>
      <t xml:space="preserve"> (WIM)</t>
    </r>
  </si>
  <si>
    <r>
      <t xml:space="preserve">zwiększenie zadania pn. </t>
    </r>
    <r>
      <rPr>
        <i/>
        <sz val="12"/>
        <color rgb="FF000000"/>
        <rFont val="Times New Roman"/>
        <family val="1"/>
        <charset val="238"/>
      </rPr>
      <t>Podwyższenie kapitału zakładowego Sosnowieckich                                                  Inwestycji Sp.z o.o.</t>
    </r>
    <r>
      <rPr>
        <sz val="12"/>
        <color rgb="FF000000"/>
        <rFont val="Times New Roman"/>
        <family val="1"/>
        <charset val="238"/>
      </rPr>
      <t xml:space="preserve"> (BRP)</t>
    </r>
  </si>
  <si>
    <t>1. Zwiększenie wydatków (wynikające ze zmian dochodów)</t>
  </si>
  <si>
    <t>III.</t>
  </si>
  <si>
    <r>
      <rPr>
        <b/>
        <sz val="11"/>
        <color rgb="FF000000"/>
        <rFont val="Arial"/>
        <family val="2"/>
        <charset val="238"/>
      </rPr>
      <t xml:space="preserve">KARTA UZGODNIEŃ 
DO PROJEKTU UCHWAŁY RADY MIEJSKIEJ W SOSNOWCU </t>
    </r>
    <r>
      <rPr>
        <sz val="11"/>
        <color rgb="FF000000"/>
        <rFont val="Arial"/>
        <family val="2"/>
        <charset val="238"/>
      </rPr>
      <t xml:space="preserve">
w sprawie zmian Uchwały Nr 852/LI/2021 Rady Miejskiej w Sosnowcu z dnia 20 grudnia 2021 r.
w sprawie budżetu miasta Sosnowca na 2022 rok /zmiana IX/</t>
    </r>
  </si>
  <si>
    <t>- wypłata świadczeń</t>
  </si>
  <si>
    <t>- koszty obsługi</t>
  </si>
  <si>
    <t>Zmiany w planie przychodów, dochodów i wydatków związanych z przeciwdziałaniem COVID-19 w ramach Funduszu Przeciwdziałania COVID-19 (środki bieżące) na 2022 rok zał. 3</t>
  </si>
  <si>
    <t>środki z Funduszu Przeciwdziałania COVID-19 w celu realizacji zadania związanego z przyznawaniem i wypłacaniem dodatku węglowego wynikającego z ustawy z dnia 5 sierpnia 2022r. o dodatku węglowym (Dz. U. z 2022 r., poz. 1692)</t>
  </si>
  <si>
    <t>na realizację zadania związanego z przyznawaniem i wypłacaniem dodatku węglowego wynikającego z ustawy z dnia 5 sierpnia 2022r. o dodatku węglowym (Dz. U. z 2022 r., poz. 1692),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</si>
</sst>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&quot; zł&quot;;\-#,##0&quot; zł&quot;"/>
    <numFmt numFmtId="165" formatCode="#,##0&quot; zł&quot;"/>
    <numFmt numFmtId="166" formatCode="#,##0.00\ &quot;zł&quot;"/>
    <numFmt numFmtId="167" formatCode="#,##0.00&quot; zł&quot;;\-#,##0.00&quot; zł&quot;"/>
    <numFmt numFmtId="168" formatCode="#,##0.00&quot; zł&quot;"/>
  </numFmts>
  <fonts count="76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.5"/>
      <color theme="1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.5"/>
      <color theme="1"/>
      <name val="Wingdings 3"/>
      <family val="1"/>
      <charset val="2"/>
    </font>
    <font>
      <sz val="10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4"/>
      <color theme="1"/>
      <name val="Wingdings 3"/>
      <family val="1"/>
      <charset val="2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Wingdings 3"/>
      <family val="1"/>
      <charset val="2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2"/>
      <color theme="4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1.5"/>
      <color theme="1"/>
      <name val="Times New Roman"/>
      <family val="1"/>
      <charset val="238"/>
    </font>
  </fonts>
  <fills count="6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rgb="FF99CCFF"/>
      </patternFill>
    </fill>
    <fill>
      <patternFill patternType="solid">
        <fgColor theme="0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12">
    <xf numFmtId="0" fontId="0" fillId="0" borderId="0"/>
    <xf numFmtId="0" fontId="4" fillId="0" borderId="1"/>
    <xf numFmtId="9" fontId="8" fillId="0" borderId="1" applyFill="0" applyBorder="0" applyAlignment="0" applyProtection="0"/>
    <xf numFmtId="0" fontId="9" fillId="0" borderId="1"/>
    <xf numFmtId="0" fontId="7" fillId="0" borderId="1"/>
    <xf numFmtId="0" fontId="7" fillId="0" borderId="1"/>
    <xf numFmtId="43" fontId="7" fillId="0" borderId="1" applyFont="0" applyFill="0" applyBorder="0" applyAlignment="0" applyProtection="0"/>
    <xf numFmtId="0" fontId="29" fillId="0" borderId="1"/>
    <xf numFmtId="0" fontId="11" fillId="0" borderId="1" applyNumberFormat="0" applyFill="0" applyBorder="0" applyAlignment="0" applyProtection="0"/>
    <xf numFmtId="0" fontId="30" fillId="0" borderId="1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1" fillId="44" borderId="1" applyNumberFormat="0" applyBorder="0" applyAlignment="0" applyProtection="0"/>
    <xf numFmtId="0" fontId="3" fillId="21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1" fillId="45" borderId="1" applyNumberFormat="0" applyBorder="0" applyAlignment="0" applyProtection="0"/>
    <xf numFmtId="0" fontId="3" fillId="25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1" fillId="46" borderId="1" applyNumberFormat="0" applyBorder="0" applyAlignment="0" applyProtection="0"/>
    <xf numFmtId="0" fontId="3" fillId="29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" fillId="33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1" fillId="48" borderId="1" applyNumberFormat="0" applyBorder="0" applyAlignment="0" applyProtection="0"/>
    <xf numFmtId="0" fontId="3" fillId="37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1" fillId="49" borderId="1" applyNumberFormat="0" applyBorder="0" applyAlignment="0" applyProtection="0"/>
    <xf numFmtId="0" fontId="3" fillId="41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" fillId="22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1" fillId="51" borderId="1" applyNumberFormat="0" applyBorder="0" applyAlignment="0" applyProtection="0"/>
    <xf numFmtId="0" fontId="3" fillId="26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1" fillId="52" borderId="1" applyNumberFormat="0" applyBorder="0" applyAlignment="0" applyProtection="0"/>
    <xf numFmtId="0" fontId="3" fillId="30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1" fillId="47" borderId="1" applyNumberFormat="0" applyBorder="0" applyAlignment="0" applyProtection="0"/>
    <xf numFmtId="0" fontId="3" fillId="34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1" fillId="50" borderId="1" applyNumberFormat="0" applyBorder="0" applyAlignment="0" applyProtection="0"/>
    <xf numFmtId="0" fontId="3" fillId="38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1" fillId="53" borderId="1" applyNumberFormat="0" applyBorder="0" applyAlignment="0" applyProtection="0"/>
    <xf numFmtId="0" fontId="3" fillId="42" borderId="1" applyNumberFormat="0" applyBorder="0" applyAlignment="0" applyProtection="0"/>
    <xf numFmtId="0" fontId="32" fillId="54" borderId="1" applyNumberFormat="0" applyBorder="0" applyAlignment="0" applyProtection="0"/>
    <xf numFmtId="0" fontId="32" fillId="54" borderId="1" applyNumberFormat="0" applyBorder="0" applyAlignment="0" applyProtection="0"/>
    <xf numFmtId="0" fontId="26" fillId="23" borderId="1" applyNumberFormat="0" applyBorder="0" applyAlignment="0" applyProtection="0"/>
    <xf numFmtId="0" fontId="32" fillId="51" borderId="1" applyNumberFormat="0" applyBorder="0" applyAlignment="0" applyProtection="0"/>
    <xf numFmtId="0" fontId="32" fillId="51" borderId="1" applyNumberFormat="0" applyBorder="0" applyAlignment="0" applyProtection="0"/>
    <xf numFmtId="0" fontId="26" fillId="27" borderId="1" applyNumberFormat="0" applyBorder="0" applyAlignment="0" applyProtection="0"/>
    <xf numFmtId="0" fontId="32" fillId="52" borderId="1" applyNumberFormat="0" applyBorder="0" applyAlignment="0" applyProtection="0"/>
    <xf numFmtId="0" fontId="32" fillId="52" borderId="1" applyNumberFormat="0" applyBorder="0" applyAlignment="0" applyProtection="0"/>
    <xf numFmtId="0" fontId="26" fillId="31" borderId="1" applyNumberFormat="0" applyBorder="0" applyAlignment="0" applyProtection="0"/>
    <xf numFmtId="0" fontId="32" fillId="55" borderId="1" applyNumberFormat="0" applyBorder="0" applyAlignment="0" applyProtection="0"/>
    <xf numFmtId="0" fontId="32" fillId="55" borderId="1" applyNumberFormat="0" applyBorder="0" applyAlignment="0" applyProtection="0"/>
    <xf numFmtId="0" fontId="26" fillId="35" borderId="1" applyNumberFormat="0" applyBorder="0" applyAlignment="0" applyProtection="0"/>
    <xf numFmtId="0" fontId="32" fillId="56" borderId="1" applyNumberFormat="0" applyBorder="0" applyAlignment="0" applyProtection="0"/>
    <xf numFmtId="0" fontId="32" fillId="56" borderId="1" applyNumberFormat="0" applyBorder="0" applyAlignment="0" applyProtection="0"/>
    <xf numFmtId="0" fontId="26" fillId="39" borderId="1" applyNumberFormat="0" applyBorder="0" applyAlignment="0" applyProtection="0"/>
    <xf numFmtId="0" fontId="32" fillId="57" borderId="1" applyNumberFormat="0" applyBorder="0" applyAlignment="0" applyProtection="0"/>
    <xf numFmtId="0" fontId="32" fillId="57" borderId="1" applyNumberFormat="0" applyBorder="0" applyAlignment="0" applyProtection="0"/>
    <xf numFmtId="0" fontId="26" fillId="43" borderId="1" applyNumberFormat="0" applyBorder="0" applyAlignment="0" applyProtection="0"/>
    <xf numFmtId="0" fontId="32" fillId="58" borderId="1" applyNumberFormat="0" applyBorder="0" applyAlignment="0" applyProtection="0"/>
    <xf numFmtId="0" fontId="32" fillId="58" borderId="1" applyNumberFormat="0" applyBorder="0" applyAlignment="0" applyProtection="0"/>
    <xf numFmtId="0" fontId="26" fillId="20" borderId="1" applyNumberFormat="0" applyBorder="0" applyAlignment="0" applyProtection="0"/>
    <xf numFmtId="0" fontId="32" fillId="59" borderId="1" applyNumberFormat="0" applyBorder="0" applyAlignment="0" applyProtection="0"/>
    <xf numFmtId="0" fontId="32" fillId="59" borderId="1" applyNumberFormat="0" applyBorder="0" applyAlignment="0" applyProtection="0"/>
    <xf numFmtId="0" fontId="26" fillId="24" borderId="1" applyNumberFormat="0" applyBorder="0" applyAlignment="0" applyProtection="0"/>
    <xf numFmtId="0" fontId="32" fillId="60" borderId="1" applyNumberFormat="0" applyBorder="0" applyAlignment="0" applyProtection="0"/>
    <xf numFmtId="0" fontId="32" fillId="60" borderId="1" applyNumberFormat="0" applyBorder="0" applyAlignment="0" applyProtection="0"/>
    <xf numFmtId="0" fontId="26" fillId="28" borderId="1" applyNumberFormat="0" applyBorder="0" applyAlignment="0" applyProtection="0"/>
    <xf numFmtId="0" fontId="32" fillId="55" borderId="1" applyNumberFormat="0" applyBorder="0" applyAlignment="0" applyProtection="0"/>
    <xf numFmtId="0" fontId="32" fillId="55" borderId="1" applyNumberFormat="0" applyBorder="0" applyAlignment="0" applyProtection="0"/>
    <xf numFmtId="0" fontId="26" fillId="32" borderId="1" applyNumberFormat="0" applyBorder="0" applyAlignment="0" applyProtection="0"/>
    <xf numFmtId="0" fontId="32" fillId="56" borderId="1" applyNumberFormat="0" applyBorder="0" applyAlignment="0" applyProtection="0"/>
    <xf numFmtId="0" fontId="32" fillId="56" borderId="1" applyNumberFormat="0" applyBorder="0" applyAlignment="0" applyProtection="0"/>
    <xf numFmtId="0" fontId="26" fillId="36" borderId="1" applyNumberFormat="0" applyBorder="0" applyAlignment="0" applyProtection="0"/>
    <xf numFmtId="0" fontId="32" fillId="61" borderId="1" applyNumberFormat="0" applyBorder="0" applyAlignment="0" applyProtection="0"/>
    <xf numFmtId="0" fontId="32" fillId="61" borderId="1" applyNumberFormat="0" applyBorder="0" applyAlignment="0" applyProtection="0"/>
    <xf numFmtId="0" fontId="26" fillId="40" borderId="1" applyNumberFormat="0" applyBorder="0" applyAlignment="0" applyProtection="0"/>
    <xf numFmtId="0" fontId="33" fillId="49" borderId="19" applyNumberFormat="0" applyAlignment="0" applyProtection="0"/>
    <xf numFmtId="0" fontId="33" fillId="49" borderId="19" applyNumberFormat="0" applyAlignment="0" applyProtection="0"/>
    <xf numFmtId="0" fontId="18" fillId="16" borderId="13" applyNumberFormat="0" applyAlignment="0" applyProtection="0"/>
    <xf numFmtId="0" fontId="34" fillId="62" borderId="20" applyNumberFormat="0" applyAlignment="0" applyProtection="0"/>
    <xf numFmtId="0" fontId="34" fillId="62" borderId="20" applyNumberFormat="0" applyAlignment="0" applyProtection="0"/>
    <xf numFmtId="0" fontId="19" fillId="17" borderId="14" applyNumberFormat="0" applyAlignment="0" applyProtection="0"/>
    <xf numFmtId="0" fontId="35" fillId="46" borderId="1" applyNumberFormat="0" applyBorder="0" applyAlignment="0" applyProtection="0"/>
    <xf numFmtId="0" fontId="35" fillId="46" borderId="1" applyNumberFormat="0" applyBorder="0" applyAlignment="0" applyProtection="0"/>
    <xf numFmtId="0" fontId="15" fillId="13" borderId="1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1" fillId="0" borderId="15" applyNumberFormat="0" applyFill="0" applyAlignment="0" applyProtection="0"/>
    <xf numFmtId="0" fontId="37" fillId="63" borderId="22" applyNumberFormat="0" applyAlignment="0" applyProtection="0"/>
    <xf numFmtId="0" fontId="37" fillId="63" borderId="22" applyNumberFormat="0" applyAlignment="0" applyProtection="0"/>
    <xf numFmtId="0" fontId="22" fillId="18" borderId="16" applyNumberFormat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2" fillId="0" borderId="10" applyNumberFormat="0" applyFill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13" fillId="0" borderId="11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14" fillId="0" borderId="12" applyNumberFormat="0" applyFill="0" applyAlignment="0" applyProtection="0"/>
    <xf numFmtId="0" fontId="40" fillId="0" borderId="1" applyNumberFormat="0" applyFill="0" applyBorder="0" applyAlignment="0" applyProtection="0"/>
    <xf numFmtId="0" fontId="40" fillId="0" borderId="1" applyNumberFormat="0" applyFill="0" applyBorder="0" applyAlignment="0" applyProtection="0"/>
    <xf numFmtId="0" fontId="14" fillId="0" borderId="1" applyNumberFormat="0" applyFill="0" applyBorder="0" applyAlignment="0" applyProtection="0"/>
    <xf numFmtId="0" fontId="41" fillId="64" borderId="1" applyNumberFormat="0" applyBorder="0" applyAlignment="0" applyProtection="0"/>
    <xf numFmtId="0" fontId="41" fillId="64" borderId="1" applyNumberFormat="0" applyBorder="0" applyAlignment="0" applyProtection="0"/>
    <xf numFmtId="0" fontId="17" fillId="15" borderId="1" applyNumberFormat="0" applyBorder="0" applyAlignment="0" applyProtection="0"/>
    <xf numFmtId="0" fontId="29" fillId="0" borderId="1"/>
    <xf numFmtId="0" fontId="5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42" fillId="0" borderId="1"/>
    <xf numFmtId="0" fontId="5" fillId="0" borderId="1"/>
    <xf numFmtId="0" fontId="5" fillId="0" borderId="1"/>
    <xf numFmtId="0" fontId="42" fillId="0" borderId="1" applyProtection="0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31" fillId="0" borderId="1"/>
    <xf numFmtId="0" fontId="5" fillId="0" borderId="1"/>
    <xf numFmtId="0" fontId="5" fillId="0" borderId="1"/>
    <xf numFmtId="0" fontId="3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30" fillId="0" borderId="1"/>
    <xf numFmtId="0" fontId="43" fillId="62" borderId="19" applyNumberFormat="0" applyAlignment="0" applyProtection="0"/>
    <xf numFmtId="0" fontId="43" fillId="62" borderId="19" applyNumberFormat="0" applyAlignment="0" applyProtection="0"/>
    <xf numFmtId="0" fontId="20" fillId="17" borderId="13" applyNumberFormat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5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5" fillId="0" borderId="1" applyFont="0" applyFill="0" applyBorder="0" applyAlignment="0" applyProtection="0"/>
    <xf numFmtId="9" fontId="5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31" fillId="0" borderId="1" applyFont="0" applyFill="0" applyBorder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25" fillId="0" borderId="18" applyNumberFormat="0" applyFill="0" applyAlignment="0" applyProtection="0"/>
    <xf numFmtId="0" fontId="45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0" fontId="24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46" fillId="0" borderId="1" applyNumberFormat="0" applyFill="0" applyBorder="0" applyAlignment="0" applyProtection="0"/>
    <xf numFmtId="0" fontId="23" fillId="0" borderId="1" applyNumberFormat="0" applyFill="0" applyBorder="0" applyAlignment="0" applyProtection="0"/>
    <xf numFmtId="0" fontId="47" fillId="0" borderId="1" applyNumberFormat="0" applyFill="0" applyBorder="0" applyAlignment="0" applyProtection="0"/>
    <xf numFmtId="0" fontId="47" fillId="0" borderId="1" applyNumberFormat="0" applyFill="0" applyBorder="0" applyAlignment="0" applyProtection="0"/>
    <xf numFmtId="0" fontId="42" fillId="65" borderId="27" applyNumberFormat="0" applyFont="0" applyAlignment="0" applyProtection="0"/>
    <xf numFmtId="0" fontId="4" fillId="19" borderId="17" applyNumberFormat="0" applyFont="0" applyAlignment="0" applyProtection="0"/>
    <xf numFmtId="0" fontId="48" fillId="45" borderId="1" applyNumberFormat="0" applyBorder="0" applyAlignment="0" applyProtection="0"/>
    <xf numFmtId="0" fontId="48" fillId="45" borderId="1" applyNumberFormat="0" applyBorder="0" applyAlignment="0" applyProtection="0"/>
    <xf numFmtId="0" fontId="16" fillId="14" borderId="1" applyNumberFormat="0" applyBorder="0" applyAlignment="0" applyProtection="0"/>
    <xf numFmtId="0" fontId="30" fillId="0" borderId="1"/>
    <xf numFmtId="9" fontId="30" fillId="0" borderId="1" applyFont="0" applyFill="0" applyBorder="0" applyAlignment="0" applyProtection="0"/>
    <xf numFmtId="9" fontId="31" fillId="0" borderId="1" applyFont="0" applyFill="0" applyBorder="0" applyAlignment="0" applyProtection="0"/>
    <xf numFmtId="0" fontId="3" fillId="19" borderId="17" applyNumberFormat="0" applyFont="0" applyAlignment="0" applyProtection="0"/>
    <xf numFmtId="0" fontId="29" fillId="0" borderId="1"/>
    <xf numFmtId="0" fontId="29" fillId="0" borderId="1"/>
    <xf numFmtId="0" fontId="7" fillId="0" borderId="1"/>
    <xf numFmtId="43" fontId="7" fillId="0" borderId="1" applyFont="0" applyFill="0" applyBorder="0" applyAlignment="0" applyProtection="0"/>
    <xf numFmtId="0" fontId="3" fillId="21" borderId="1" applyNumberFormat="0" applyBorder="0" applyAlignment="0" applyProtection="0"/>
    <xf numFmtId="0" fontId="3" fillId="25" borderId="1" applyNumberFormat="0" applyBorder="0" applyAlignment="0" applyProtection="0"/>
    <xf numFmtId="0" fontId="3" fillId="29" borderId="1" applyNumberFormat="0" applyBorder="0" applyAlignment="0" applyProtection="0"/>
    <xf numFmtId="0" fontId="3" fillId="33" borderId="1" applyNumberFormat="0" applyBorder="0" applyAlignment="0" applyProtection="0"/>
    <xf numFmtId="0" fontId="3" fillId="37" borderId="1" applyNumberFormat="0" applyBorder="0" applyAlignment="0" applyProtection="0"/>
    <xf numFmtId="0" fontId="3" fillId="41" borderId="1" applyNumberFormat="0" applyBorder="0" applyAlignment="0" applyProtection="0"/>
    <xf numFmtId="0" fontId="3" fillId="22" borderId="1" applyNumberFormat="0" applyBorder="0" applyAlignment="0" applyProtection="0"/>
    <xf numFmtId="0" fontId="3" fillId="26" borderId="1" applyNumberFormat="0" applyBorder="0" applyAlignment="0" applyProtection="0"/>
    <xf numFmtId="0" fontId="3" fillId="30" borderId="1" applyNumberFormat="0" applyBorder="0" applyAlignment="0" applyProtection="0"/>
    <xf numFmtId="0" fontId="3" fillId="34" borderId="1" applyNumberFormat="0" applyBorder="0" applyAlignment="0" applyProtection="0"/>
    <xf numFmtId="0" fontId="3" fillId="38" borderId="1" applyNumberFormat="0" applyBorder="0" applyAlignment="0" applyProtection="0"/>
    <xf numFmtId="0" fontId="3" fillId="42" borderId="1" applyNumberFormat="0" applyBorder="0" applyAlignment="0" applyProtection="0"/>
    <xf numFmtId="0" fontId="3" fillId="0" borderId="1"/>
    <xf numFmtId="0" fontId="7" fillId="0" borderId="1"/>
    <xf numFmtId="0" fontId="7" fillId="0" borderId="1"/>
    <xf numFmtId="0" fontId="3" fillId="19" borderId="17" applyNumberFormat="0" applyFont="0" applyAlignment="0" applyProtection="0"/>
    <xf numFmtId="0" fontId="7" fillId="0" borderId="1"/>
    <xf numFmtId="0" fontId="34" fillId="62" borderId="29" applyNumberFormat="0" applyAlignment="0" applyProtection="0"/>
    <xf numFmtId="0" fontId="33" fillId="49" borderId="40" applyNumberFormat="0" applyAlignment="0" applyProtection="0"/>
    <xf numFmtId="0" fontId="34" fillId="62" borderId="49" applyNumberFormat="0" applyAlignment="0" applyProtection="0"/>
    <xf numFmtId="0" fontId="42" fillId="65" borderId="35" applyNumberFormat="0" applyFont="0" applyAlignment="0" applyProtection="0"/>
    <xf numFmtId="0" fontId="42" fillId="65" borderId="43" applyNumberFormat="0" applyFont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3" fillId="62" borderId="52" applyNumberFormat="0" applyAlignment="0" applyProtection="0"/>
    <xf numFmtId="0" fontId="43" fillId="62" borderId="40" applyNumberFormat="0" applyAlignment="0" applyProtection="0"/>
    <xf numFmtId="0" fontId="43" fillId="62" borderId="32" applyNumberFormat="0" applyAlignment="0" applyProtection="0"/>
    <xf numFmtId="0" fontId="43" fillId="62" borderId="32" applyNumberFormat="0" applyAlignment="0" applyProtection="0"/>
    <xf numFmtId="0" fontId="34" fillId="62" borderId="33" applyNumberFormat="0" applyAlignment="0" applyProtection="0"/>
    <xf numFmtId="0" fontId="34" fillId="62" borderId="33" applyNumberFormat="0" applyAlignment="0" applyProtection="0"/>
    <xf numFmtId="0" fontId="33" fillId="49" borderId="32" applyNumberFormat="0" applyAlignment="0" applyProtection="0"/>
    <xf numFmtId="0" fontId="33" fillId="49" borderId="52" applyNumberFormat="0" applyAlignment="0" applyProtection="0"/>
    <xf numFmtId="0" fontId="34" fillId="62" borderId="53" applyNumberFormat="0" applyAlignment="0" applyProtection="0"/>
    <xf numFmtId="0" fontId="34" fillId="62" borderId="53" applyNumberFormat="0" applyAlignment="0" applyProtection="0"/>
    <xf numFmtId="0" fontId="33" fillId="49" borderId="48" applyNumberFormat="0" applyAlignment="0" applyProtection="0"/>
    <xf numFmtId="0" fontId="33" fillId="49" borderId="44" applyNumberFormat="0" applyAlignment="0" applyProtection="0"/>
    <xf numFmtId="0" fontId="33" fillId="49" borderId="44" applyNumberFormat="0" applyAlignment="0" applyProtection="0"/>
    <xf numFmtId="0" fontId="34" fillId="62" borderId="45" applyNumberFormat="0" applyAlignment="0" applyProtection="0"/>
    <xf numFmtId="0" fontId="34" fillId="62" borderId="45" applyNumberFormat="0" applyAlignment="0" applyProtection="0"/>
    <xf numFmtId="0" fontId="33" fillId="49" borderId="36" applyNumberFormat="0" applyAlignment="0" applyProtection="0"/>
    <xf numFmtId="0" fontId="34" fillId="62" borderId="37" applyNumberFormat="0" applyAlignment="0" applyProtection="0"/>
    <xf numFmtId="0" fontId="33" fillId="49" borderId="28" applyNumberFormat="0" applyAlignment="0" applyProtection="0"/>
    <xf numFmtId="0" fontId="33" fillId="49" borderId="28" applyNumberFormat="0" applyAlignment="0" applyProtection="0"/>
    <xf numFmtId="0" fontId="34" fillId="62" borderId="29" applyNumberFormat="0" applyAlignment="0" applyProtection="0"/>
    <xf numFmtId="0" fontId="43" fillId="62" borderId="44" applyNumberFormat="0" applyAlignment="0" applyProtection="0"/>
    <xf numFmtId="0" fontId="44" fillId="0" borderId="54" applyNumberFormat="0" applyFill="0" applyAlignment="0" applyProtection="0"/>
    <xf numFmtId="0" fontId="44" fillId="0" borderId="54" applyNumberFormat="0" applyFill="0" applyAlignment="0" applyProtection="0"/>
    <xf numFmtId="0" fontId="42" fillId="65" borderId="55" applyNumberFormat="0" applyFont="0" applyAlignment="0" applyProtection="0"/>
    <xf numFmtId="0" fontId="44" fillId="0" borderId="50" applyNumberFormat="0" applyFill="0" applyAlignment="0" applyProtection="0"/>
    <xf numFmtId="0" fontId="42" fillId="65" borderId="51" applyNumberFormat="0" applyFont="0" applyAlignment="0" applyProtection="0"/>
    <xf numFmtId="0" fontId="44" fillId="0" borderId="38" applyNumberFormat="0" applyFill="0" applyAlignment="0" applyProtection="0"/>
    <xf numFmtId="0" fontId="44" fillId="0" borderId="38" applyNumberFormat="0" applyFill="0" applyAlignment="0" applyProtection="0"/>
    <xf numFmtId="0" fontId="43" fillId="62" borderId="52" applyNumberFormat="0" applyAlignment="0" applyProtection="0"/>
    <xf numFmtId="0" fontId="33" fillId="49" borderId="40" applyNumberFormat="0" applyAlignment="0" applyProtection="0"/>
    <xf numFmtId="0" fontId="43" fillId="62" borderId="48" applyNumberFormat="0" applyAlignment="0" applyProtection="0"/>
    <xf numFmtId="0" fontId="44" fillId="0" borderId="34" applyNumberFormat="0" applyFill="0" applyAlignment="0" applyProtection="0"/>
    <xf numFmtId="0" fontId="43" fillId="62" borderId="40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65" borderId="31" applyNumberFormat="0" applyFont="0" applyAlignment="0" applyProtection="0"/>
    <xf numFmtId="0" fontId="42" fillId="65" borderId="47" applyNumberFormat="0" applyFont="0" applyAlignment="0" applyProtection="0"/>
    <xf numFmtId="0" fontId="43" fillId="62" borderId="36" applyNumberFormat="0" applyAlignment="0" applyProtection="0"/>
    <xf numFmtId="0" fontId="34" fillId="62" borderId="41" applyNumberFormat="0" applyAlignment="0" applyProtection="0"/>
    <xf numFmtId="0" fontId="43" fillId="62" borderId="36" applyNumberFormat="0" applyAlignment="0" applyProtection="0"/>
    <xf numFmtId="0" fontId="44" fillId="0" borderId="46" applyNumberFormat="0" applyFill="0" applyAlignment="0" applyProtection="0"/>
    <xf numFmtId="0" fontId="33" fillId="49" borderId="48" applyNumberFormat="0" applyAlignment="0" applyProtection="0"/>
    <xf numFmtId="0" fontId="44" fillId="0" borderId="34" applyNumberFormat="0" applyFill="0" applyAlignment="0" applyProtection="0"/>
    <xf numFmtId="0" fontId="33" fillId="49" borderId="32" applyNumberFormat="0" applyAlignment="0" applyProtection="0"/>
    <xf numFmtId="0" fontId="43" fillId="62" borderId="28" applyNumberFormat="0" applyAlignment="0" applyProtection="0"/>
    <xf numFmtId="0" fontId="43" fillId="62" borderId="28" applyNumberFormat="0" applyAlignment="0" applyProtection="0"/>
    <xf numFmtId="0" fontId="44" fillId="0" borderId="46" applyNumberFormat="0" applyFill="0" applyAlignment="0" applyProtection="0"/>
    <xf numFmtId="0" fontId="33" fillId="49" borderId="36" applyNumberFormat="0" applyAlignment="0" applyProtection="0"/>
    <xf numFmtId="0" fontId="44" fillId="0" borderId="50" applyNumberFormat="0" applyFill="0" applyAlignment="0" applyProtection="0"/>
    <xf numFmtId="0" fontId="42" fillId="65" borderId="39" applyNumberFormat="0" applyFont="0" applyAlignment="0" applyProtection="0"/>
    <xf numFmtId="0" fontId="34" fillId="62" borderId="49" applyNumberFormat="0" applyAlignment="0" applyProtection="0"/>
    <xf numFmtId="0" fontId="43" fillId="62" borderId="44" applyNumberFormat="0" applyAlignment="0" applyProtection="0"/>
    <xf numFmtId="0" fontId="34" fillId="62" borderId="37" applyNumberFormat="0" applyAlignment="0" applyProtection="0"/>
    <xf numFmtId="0" fontId="34" fillId="62" borderId="41" applyNumberFormat="0" applyAlignment="0" applyProtection="0"/>
    <xf numFmtId="0" fontId="43" fillId="62" borderId="48" applyNumberFormat="0" applyAlignment="0" applyProtection="0"/>
    <xf numFmtId="0" fontId="33" fillId="49" borderId="52" applyNumberFormat="0" applyAlignment="0" applyProtection="0"/>
    <xf numFmtId="0" fontId="50" fillId="0" borderId="1"/>
    <xf numFmtId="0" fontId="49" fillId="0" borderId="1"/>
    <xf numFmtId="0" fontId="2" fillId="21" borderId="1" applyNumberFormat="0" applyBorder="0" applyAlignment="0" applyProtection="0"/>
    <xf numFmtId="0" fontId="2" fillId="25" borderId="1" applyNumberFormat="0" applyBorder="0" applyAlignment="0" applyProtection="0"/>
    <xf numFmtId="0" fontId="2" fillId="29" borderId="1" applyNumberFormat="0" applyBorder="0" applyAlignment="0" applyProtection="0"/>
    <xf numFmtId="0" fontId="2" fillId="33" borderId="1" applyNumberFormat="0" applyBorder="0" applyAlignment="0" applyProtection="0"/>
    <xf numFmtId="0" fontId="2" fillId="37" borderId="1" applyNumberFormat="0" applyBorder="0" applyAlignment="0" applyProtection="0"/>
    <xf numFmtId="0" fontId="2" fillId="41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34" borderId="1" applyNumberFormat="0" applyBorder="0" applyAlignment="0" applyProtection="0"/>
    <xf numFmtId="0" fontId="2" fillId="38" borderId="1" applyNumberFormat="0" applyBorder="0" applyAlignment="0" applyProtection="0"/>
    <xf numFmtId="0" fontId="2" fillId="42" borderId="1" applyNumberFormat="0" applyBorder="0" applyAlignment="0" applyProtection="0"/>
    <xf numFmtId="0" fontId="2" fillId="0" borderId="1"/>
    <xf numFmtId="0" fontId="49" fillId="0" borderId="1"/>
    <xf numFmtId="9" fontId="5" fillId="0" borderId="1" applyFill="0" applyBorder="0" applyAlignment="0" applyProtection="0"/>
    <xf numFmtId="0" fontId="49" fillId="0" borderId="1"/>
    <xf numFmtId="0" fontId="2" fillId="19" borderId="17" applyNumberFormat="0" applyFont="0" applyAlignment="0" applyProtection="0"/>
    <xf numFmtId="0" fontId="50" fillId="0" borderId="1"/>
    <xf numFmtId="0" fontId="2" fillId="21" borderId="1" applyNumberFormat="0" applyBorder="0" applyAlignment="0" applyProtection="0"/>
    <xf numFmtId="0" fontId="2" fillId="25" borderId="1" applyNumberFormat="0" applyBorder="0" applyAlignment="0" applyProtection="0"/>
    <xf numFmtId="0" fontId="2" fillId="29" borderId="1" applyNumberFormat="0" applyBorder="0" applyAlignment="0" applyProtection="0"/>
    <xf numFmtId="0" fontId="2" fillId="33" borderId="1" applyNumberFormat="0" applyBorder="0" applyAlignment="0" applyProtection="0"/>
    <xf numFmtId="0" fontId="2" fillId="37" borderId="1" applyNumberFormat="0" applyBorder="0" applyAlignment="0" applyProtection="0"/>
    <xf numFmtId="0" fontId="2" fillId="41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34" borderId="1" applyNumberFormat="0" applyBorder="0" applyAlignment="0" applyProtection="0"/>
    <xf numFmtId="0" fontId="2" fillId="38" borderId="1" applyNumberFormat="0" applyBorder="0" applyAlignment="0" applyProtection="0"/>
    <xf numFmtId="0" fontId="2" fillId="42" borderId="1" applyNumberFormat="0" applyBorder="0" applyAlignment="0" applyProtection="0"/>
    <xf numFmtId="0" fontId="2" fillId="0" borderId="1"/>
    <xf numFmtId="0" fontId="50" fillId="0" borderId="1"/>
    <xf numFmtId="0" fontId="50" fillId="0" borderId="1"/>
    <xf numFmtId="0" fontId="2" fillId="19" borderId="17" applyNumberFormat="0" applyFont="0" applyAlignment="0" applyProtection="0"/>
    <xf numFmtId="0" fontId="50" fillId="0" borderId="1"/>
    <xf numFmtId="0" fontId="33" fillId="49" borderId="56" applyNumberFormat="0" applyAlignment="0" applyProtection="0"/>
    <xf numFmtId="0" fontId="33" fillId="49" borderId="56" applyNumberFormat="0" applyAlignment="0" applyProtection="0"/>
    <xf numFmtId="0" fontId="34" fillId="62" borderId="57" applyNumberFormat="0" applyAlignment="0" applyProtection="0"/>
    <xf numFmtId="0" fontId="34" fillId="62" borderId="57" applyNumberFormat="0" applyAlignment="0" applyProtection="0"/>
    <xf numFmtId="0" fontId="43" fillId="62" borderId="56" applyNumberFormat="0" applyAlignment="0" applyProtection="0"/>
    <xf numFmtId="0" fontId="43" fillId="62" borderId="56" applyNumberFormat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2" fillId="65" borderId="59" applyNumberFormat="0" applyFont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1" fillId="41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38" borderId="1" applyNumberFormat="0" applyBorder="0" applyAlignment="0" applyProtection="0"/>
    <xf numFmtId="0" fontId="1" fillId="42" borderId="1" applyNumberFormat="0" applyBorder="0" applyAlignment="0" applyProtection="0"/>
    <xf numFmtId="0" fontId="1" fillId="0" borderId="1"/>
    <xf numFmtId="0" fontId="1" fillId="19" borderId="17" applyNumberFormat="0" applyFont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1" fillId="41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38" borderId="1" applyNumberFormat="0" applyBorder="0" applyAlignment="0" applyProtection="0"/>
    <xf numFmtId="0" fontId="1" fillId="42" borderId="1" applyNumberFormat="0" applyBorder="0" applyAlignment="0" applyProtection="0"/>
    <xf numFmtId="0" fontId="1" fillId="0" borderId="1"/>
    <xf numFmtId="0" fontId="1" fillId="19" borderId="17" applyNumberFormat="0" applyFont="0" applyAlignment="0" applyProtection="0"/>
    <xf numFmtId="0" fontId="34" fillId="62" borderId="57" applyNumberFormat="0" applyAlignment="0" applyProtection="0"/>
    <xf numFmtId="0" fontId="33" fillId="49" borderId="56" applyNumberFormat="0" applyAlignment="0" applyProtection="0"/>
    <xf numFmtId="0" fontId="34" fillId="62" borderId="57" applyNumberFormat="0" applyAlignment="0" applyProtection="0"/>
    <xf numFmtId="0" fontId="42" fillId="65" borderId="59" applyNumberFormat="0" applyFont="0" applyAlignment="0" applyProtection="0"/>
    <xf numFmtId="0" fontId="42" fillId="65" borderId="59" applyNumberFormat="0" applyFont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3" fillId="62" borderId="56" applyNumberFormat="0" applyAlignment="0" applyProtection="0"/>
    <xf numFmtId="0" fontId="43" fillId="62" borderId="56" applyNumberFormat="0" applyAlignment="0" applyProtection="0"/>
    <xf numFmtId="0" fontId="43" fillId="62" borderId="56" applyNumberFormat="0" applyAlignment="0" applyProtection="0"/>
    <xf numFmtId="0" fontId="43" fillId="62" borderId="56" applyNumberFormat="0" applyAlignment="0" applyProtection="0"/>
    <xf numFmtId="0" fontId="34" fillId="62" borderId="57" applyNumberFormat="0" applyAlignment="0" applyProtection="0"/>
    <xf numFmtId="0" fontId="34" fillId="62" borderId="57" applyNumberFormat="0" applyAlignment="0" applyProtection="0"/>
    <xf numFmtId="0" fontId="33" fillId="49" borderId="56" applyNumberFormat="0" applyAlignment="0" applyProtection="0"/>
    <xf numFmtId="0" fontId="33" fillId="49" borderId="56" applyNumberFormat="0" applyAlignment="0" applyProtection="0"/>
    <xf numFmtId="0" fontId="34" fillId="62" borderId="57" applyNumberFormat="0" applyAlignment="0" applyProtection="0"/>
    <xf numFmtId="0" fontId="34" fillId="62" borderId="57" applyNumberFormat="0" applyAlignment="0" applyProtection="0"/>
    <xf numFmtId="0" fontId="33" fillId="49" borderId="56" applyNumberFormat="0" applyAlignment="0" applyProtection="0"/>
    <xf numFmtId="0" fontId="33" fillId="49" borderId="56" applyNumberFormat="0" applyAlignment="0" applyProtection="0"/>
    <xf numFmtId="0" fontId="33" fillId="49" borderId="56" applyNumberFormat="0" applyAlignment="0" applyProtection="0"/>
    <xf numFmtId="0" fontId="34" fillId="62" borderId="57" applyNumberFormat="0" applyAlignment="0" applyProtection="0"/>
    <xf numFmtId="0" fontId="34" fillId="62" borderId="57" applyNumberFormat="0" applyAlignment="0" applyProtection="0"/>
    <xf numFmtId="0" fontId="33" fillId="49" borderId="56" applyNumberFormat="0" applyAlignment="0" applyProtection="0"/>
    <xf numFmtId="0" fontId="34" fillId="62" borderId="57" applyNumberFormat="0" applyAlignment="0" applyProtection="0"/>
    <xf numFmtId="0" fontId="33" fillId="49" borderId="56" applyNumberFormat="0" applyAlignment="0" applyProtection="0"/>
    <xf numFmtId="0" fontId="33" fillId="49" borderId="56" applyNumberFormat="0" applyAlignment="0" applyProtection="0"/>
    <xf numFmtId="0" fontId="34" fillId="62" borderId="57" applyNumberFormat="0" applyAlignment="0" applyProtection="0"/>
    <xf numFmtId="0" fontId="43" fillId="62" borderId="56" applyNumberFormat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2" fillId="65" borderId="59" applyNumberFormat="0" applyFont="0" applyAlignment="0" applyProtection="0"/>
    <xf numFmtId="0" fontId="44" fillId="0" borderId="58" applyNumberFormat="0" applyFill="0" applyAlignment="0" applyProtection="0"/>
    <xf numFmtId="0" fontId="42" fillId="65" borderId="59" applyNumberFormat="0" applyFont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3" fillId="62" borderId="56" applyNumberFormat="0" applyAlignment="0" applyProtection="0"/>
    <xf numFmtId="0" fontId="33" fillId="49" borderId="56" applyNumberFormat="0" applyAlignment="0" applyProtection="0"/>
    <xf numFmtId="0" fontId="43" fillId="62" borderId="56" applyNumberFormat="0" applyAlignment="0" applyProtection="0"/>
    <xf numFmtId="0" fontId="44" fillId="0" borderId="58" applyNumberFormat="0" applyFill="0" applyAlignment="0" applyProtection="0"/>
    <xf numFmtId="0" fontId="43" fillId="62" borderId="56" applyNumberFormat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2" fillId="65" borderId="59" applyNumberFormat="0" applyFont="0" applyAlignment="0" applyProtection="0"/>
    <xf numFmtId="0" fontId="42" fillId="65" borderId="59" applyNumberFormat="0" applyFont="0" applyAlignment="0" applyProtection="0"/>
    <xf numFmtId="0" fontId="43" fillId="62" borderId="56" applyNumberFormat="0" applyAlignment="0" applyProtection="0"/>
    <xf numFmtId="0" fontId="34" fillId="62" borderId="57" applyNumberFormat="0" applyAlignment="0" applyProtection="0"/>
    <xf numFmtId="0" fontId="43" fillId="62" borderId="56" applyNumberFormat="0" applyAlignment="0" applyProtection="0"/>
    <xf numFmtId="0" fontId="44" fillId="0" borderId="58" applyNumberFormat="0" applyFill="0" applyAlignment="0" applyProtection="0"/>
    <xf numFmtId="0" fontId="33" fillId="49" borderId="56" applyNumberFormat="0" applyAlignment="0" applyProtection="0"/>
    <xf numFmtId="0" fontId="44" fillId="0" borderId="58" applyNumberFormat="0" applyFill="0" applyAlignment="0" applyProtection="0"/>
    <xf numFmtId="0" fontId="33" fillId="49" borderId="56" applyNumberFormat="0" applyAlignment="0" applyProtection="0"/>
    <xf numFmtId="0" fontId="43" fillId="62" borderId="56" applyNumberFormat="0" applyAlignment="0" applyProtection="0"/>
    <xf numFmtId="0" fontId="43" fillId="62" borderId="56" applyNumberFormat="0" applyAlignment="0" applyProtection="0"/>
    <xf numFmtId="0" fontId="44" fillId="0" borderId="58" applyNumberFormat="0" applyFill="0" applyAlignment="0" applyProtection="0"/>
    <xf numFmtId="0" fontId="33" fillId="49" borderId="56" applyNumberFormat="0" applyAlignment="0" applyProtection="0"/>
    <xf numFmtId="0" fontId="44" fillId="0" borderId="58" applyNumberFormat="0" applyFill="0" applyAlignment="0" applyProtection="0"/>
    <xf numFmtId="0" fontId="42" fillId="65" borderId="59" applyNumberFormat="0" applyFont="0" applyAlignment="0" applyProtection="0"/>
    <xf numFmtId="0" fontId="34" fillId="62" borderId="57" applyNumberFormat="0" applyAlignment="0" applyProtection="0"/>
    <xf numFmtId="0" fontId="43" fillId="62" borderId="56" applyNumberFormat="0" applyAlignment="0" applyProtection="0"/>
    <xf numFmtId="0" fontId="34" fillId="62" borderId="57" applyNumberFormat="0" applyAlignment="0" applyProtection="0"/>
    <xf numFmtId="0" fontId="34" fillId="62" borderId="57" applyNumberFormat="0" applyAlignment="0" applyProtection="0"/>
    <xf numFmtId="0" fontId="43" fillId="62" borderId="56" applyNumberFormat="0" applyAlignment="0" applyProtection="0"/>
    <xf numFmtId="0" fontId="33" fillId="49" borderId="56" applyNumberFormat="0" applyAlignment="0" applyProtection="0"/>
    <xf numFmtId="0" fontId="7" fillId="0" borderId="1"/>
    <xf numFmtId="0" fontId="9" fillId="0" borderId="1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1" fillId="41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38" borderId="1" applyNumberFormat="0" applyBorder="0" applyAlignment="0" applyProtection="0"/>
    <xf numFmtId="0" fontId="1" fillId="42" borderId="1" applyNumberFormat="0" applyBorder="0" applyAlignment="0" applyProtection="0"/>
    <xf numFmtId="0" fontId="1" fillId="0" borderId="1"/>
    <xf numFmtId="0" fontId="9" fillId="0" borderId="1"/>
    <xf numFmtId="0" fontId="9" fillId="0" borderId="1"/>
    <xf numFmtId="0" fontId="1" fillId="19" borderId="17" applyNumberFormat="0" applyFont="0" applyAlignment="0" applyProtection="0"/>
    <xf numFmtId="0" fontId="7" fillId="0" borderId="1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37" borderId="1" applyNumberFormat="0" applyBorder="0" applyAlignment="0" applyProtection="0"/>
    <xf numFmtId="0" fontId="1" fillId="41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38" borderId="1" applyNumberFormat="0" applyBorder="0" applyAlignment="0" applyProtection="0"/>
    <xf numFmtId="0" fontId="1" fillId="42" borderId="1" applyNumberFormat="0" applyBorder="0" applyAlignment="0" applyProtection="0"/>
    <xf numFmtId="0" fontId="1" fillId="0" borderId="1"/>
    <xf numFmtId="0" fontId="7" fillId="0" borderId="1"/>
    <xf numFmtId="0" fontId="7" fillId="0" borderId="1"/>
    <xf numFmtId="0" fontId="1" fillId="19" borderId="17" applyNumberFormat="0" applyFont="0" applyAlignment="0" applyProtection="0"/>
    <xf numFmtId="0" fontId="7" fillId="0" borderId="1"/>
  </cellStyleXfs>
  <cellXfs count="189"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vertical="center"/>
    </xf>
    <xf numFmtId="0" fontId="5" fillId="3" borderId="1" xfId="0" applyFont="1" applyFill="1" applyBorder="1" applyAlignment="1"/>
    <xf numFmtId="165" fontId="6" fillId="3" borderId="1" xfId="0" applyNumberFormat="1" applyFont="1" applyFill="1" applyBorder="1" applyAlignment="1"/>
    <xf numFmtId="49" fontId="5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6" fontId="5" fillId="0" borderId="0" xfId="0" applyNumberFormat="1" applyFont="1" applyAlignment="1"/>
    <xf numFmtId="49" fontId="7" fillId="0" borderId="0" xfId="0" applyNumberFormat="1" applyFont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vertical="center"/>
    </xf>
    <xf numFmtId="49" fontId="5" fillId="3" borderId="1" xfId="0" applyNumberFormat="1" applyFont="1" applyFill="1" applyBorder="1" applyAlignme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/>
    <xf numFmtId="0" fontId="27" fillId="0" borderId="4" xfId="0" applyFont="1" applyBorder="1" applyAlignment="1">
      <alignment horizontal="right" vertical="top"/>
    </xf>
    <xf numFmtId="49" fontId="10" fillId="4" borderId="4" xfId="0" applyNumberFormat="1" applyFont="1" applyFill="1" applyBorder="1" applyAlignment="1">
      <alignment horizontal="left" vertical="top" wrapText="1"/>
    </xf>
    <xf numFmtId="0" fontId="51" fillId="0" borderId="4" xfId="0" applyFont="1" applyFill="1" applyBorder="1" applyAlignment="1">
      <alignment horizontal="right" vertical="top"/>
    </xf>
    <xf numFmtId="0" fontId="51" fillId="0" borderId="4" xfId="0" applyFont="1" applyFill="1" applyBorder="1" applyAlignment="1">
      <alignment horizontal="right"/>
    </xf>
    <xf numFmtId="49" fontId="54" fillId="10" borderId="2" xfId="0" applyNumberFormat="1" applyFont="1" applyFill="1" applyBorder="1" applyAlignment="1">
      <alignment vertical="top" wrapText="1"/>
    </xf>
    <xf numFmtId="166" fontId="55" fillId="11" borderId="4" xfId="0" applyNumberFormat="1" applyFont="1" applyFill="1" applyBorder="1" applyAlignment="1">
      <alignment horizontal="left" vertical="top"/>
    </xf>
    <xf numFmtId="166" fontId="55" fillId="11" borderId="1" xfId="0" applyNumberFormat="1" applyFont="1" applyFill="1" applyBorder="1" applyAlignment="1">
      <alignment vertical="top"/>
    </xf>
    <xf numFmtId="166" fontId="56" fillId="12" borderId="5" xfId="0" applyNumberFormat="1" applyFont="1" applyFill="1" applyBorder="1" applyAlignment="1">
      <alignment horizontal="right" vertical="center"/>
    </xf>
    <xf numFmtId="0" fontId="59" fillId="0" borderId="4" xfId="0" applyFont="1" applyBorder="1" applyAlignment="1">
      <alignment horizontal="right" vertical="center"/>
    </xf>
    <xf numFmtId="166" fontId="53" fillId="0" borderId="5" xfId="0" applyNumberFormat="1" applyFont="1" applyFill="1" applyBorder="1" applyAlignment="1">
      <alignment horizontal="right" vertical="center"/>
    </xf>
    <xf numFmtId="49" fontId="55" fillId="4" borderId="4" xfId="0" applyNumberFormat="1" applyFont="1" applyFill="1" applyBorder="1" applyAlignment="1">
      <alignment horizontal="left" vertical="top" wrapText="1"/>
    </xf>
    <xf numFmtId="49" fontId="55" fillId="4" borderId="4" xfId="0" applyNumberFormat="1" applyFont="1" applyFill="1" applyBorder="1" applyAlignment="1">
      <alignment horizontal="left" vertical="center" wrapText="1"/>
    </xf>
    <xf numFmtId="166" fontId="55" fillId="4" borderId="5" xfId="0" applyNumberFormat="1" applyFont="1" applyFill="1" applyBorder="1" applyAlignment="1">
      <alignment horizontal="right" vertical="center" wrapText="1"/>
    </xf>
    <xf numFmtId="0" fontId="55" fillId="10" borderId="4" xfId="0" applyFont="1" applyFill="1" applyBorder="1" applyAlignment="1">
      <alignment vertical="top" wrapText="1"/>
    </xf>
    <xf numFmtId="0" fontId="27" fillId="0" borderId="4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166" fontId="53" fillId="0" borderId="5" xfId="0" applyNumberFormat="1" applyFont="1" applyFill="1" applyBorder="1" applyAlignment="1">
      <alignment vertical="center"/>
    </xf>
    <xf numFmtId="166" fontId="60" fillId="0" borderId="0" xfId="0" applyNumberFormat="1" applyFont="1" applyAlignment="1">
      <alignment horizontal="right" vertical="center"/>
    </xf>
    <xf numFmtId="166" fontId="61" fillId="0" borderId="0" xfId="0" applyNumberFormat="1" applyFont="1" applyAlignment="1">
      <alignment vertical="center"/>
    </xf>
    <xf numFmtId="166" fontId="55" fillId="11" borderId="5" xfId="0" applyNumberFormat="1" applyFont="1" applyFill="1" applyBorder="1" applyAlignment="1">
      <alignment horizontal="right" vertical="center"/>
    </xf>
    <xf numFmtId="166" fontId="55" fillId="8" borderId="5" xfId="0" applyNumberFormat="1" applyFont="1" applyFill="1" applyBorder="1" applyAlignment="1">
      <alignment horizontal="right" vertical="center"/>
    </xf>
    <xf numFmtId="166" fontId="55" fillId="2" borderId="5" xfId="0" applyNumberFormat="1" applyFont="1" applyFill="1" applyBorder="1" applyAlignment="1">
      <alignment horizontal="right" vertical="center"/>
    </xf>
    <xf numFmtId="166" fontId="55" fillId="6" borderId="5" xfId="0" applyNumberFormat="1" applyFont="1" applyFill="1" applyBorder="1" applyAlignment="1">
      <alignment horizontal="right" vertical="center"/>
    </xf>
    <xf numFmtId="166" fontId="55" fillId="12" borderId="5" xfId="0" applyNumberFormat="1" applyFont="1" applyFill="1" applyBorder="1" applyAlignment="1">
      <alignment horizontal="right" vertical="center"/>
    </xf>
    <xf numFmtId="166" fontId="55" fillId="5" borderId="5" xfId="0" applyNumberFormat="1" applyFont="1" applyFill="1" applyBorder="1" applyAlignment="1">
      <alignment horizontal="right" vertical="center"/>
    </xf>
    <xf numFmtId="166" fontId="55" fillId="5" borderId="5" xfId="0" applyNumberFormat="1" applyFont="1" applyFill="1" applyBorder="1" applyAlignment="1">
      <alignment vertical="center"/>
    </xf>
    <xf numFmtId="166" fontId="55" fillId="9" borderId="7" xfId="0" applyNumberFormat="1" applyFont="1" applyFill="1" applyBorder="1" applyAlignment="1">
      <alignment horizontal="right" vertical="center"/>
    </xf>
    <xf numFmtId="166" fontId="55" fillId="0" borderId="5" xfId="0" applyNumberFormat="1" applyFont="1" applyFill="1" applyBorder="1" applyAlignment="1">
      <alignment vertical="center"/>
    </xf>
    <xf numFmtId="49" fontId="52" fillId="0" borderId="1" xfId="0" applyNumberFormat="1" applyFont="1" applyBorder="1" applyAlignment="1">
      <alignment vertical="top" wrapText="1"/>
    </xf>
    <xf numFmtId="0" fontId="61" fillId="0" borderId="5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166" fontId="62" fillId="0" borderId="5" xfId="0" applyNumberFormat="1" applyFont="1" applyBorder="1" applyAlignment="1">
      <alignment vertical="center"/>
    </xf>
    <xf numFmtId="166" fontId="61" fillId="0" borderId="5" xfId="0" applyNumberFormat="1" applyFont="1" applyFill="1" applyBorder="1" applyAlignment="1">
      <alignment vertical="center"/>
    </xf>
    <xf numFmtId="166" fontId="53" fillId="0" borderId="5" xfId="0" applyNumberFormat="1" applyFont="1" applyFill="1" applyBorder="1" applyAlignment="1">
      <alignment horizontal="right" vertical="top"/>
    </xf>
    <xf numFmtId="166" fontId="63" fillId="0" borderId="5" xfId="0" applyNumberFormat="1" applyFont="1" applyFill="1" applyBorder="1" applyAlignment="1">
      <alignment vertical="center"/>
    </xf>
    <xf numFmtId="166" fontId="60" fillId="0" borderId="5" xfId="0" applyNumberFormat="1" applyFont="1" applyFill="1" applyBorder="1" applyAlignment="1">
      <alignment vertical="center"/>
    </xf>
    <xf numFmtId="166" fontId="10" fillId="66" borderId="5" xfId="0" applyNumberFormat="1" applyFont="1" applyFill="1" applyBorder="1" applyAlignment="1">
      <alignment horizontal="right" vertical="top"/>
    </xf>
    <xf numFmtId="0" fontId="64" fillId="0" borderId="4" xfId="0" applyNumberFormat="1" applyFont="1" applyFill="1" applyBorder="1" applyAlignment="1" applyProtection="1">
      <alignment horizontal="center" vertical="top"/>
      <protection locked="0"/>
    </xf>
    <xf numFmtId="0" fontId="64" fillId="0" borderId="4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 applyProtection="1">
      <alignment horizontal="center" vertical="top"/>
      <protection locked="0"/>
    </xf>
    <xf numFmtId="0" fontId="53" fillId="0" borderId="4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Font="1" applyBorder="1" applyAlignment="1">
      <alignment horizontal="center" vertical="top"/>
    </xf>
    <xf numFmtId="49" fontId="5" fillId="0" borderId="1" xfId="0" applyNumberFormat="1" applyFont="1" applyBorder="1" applyAlignment="1"/>
    <xf numFmtId="0" fontId="61" fillId="0" borderId="1" xfId="0" applyFont="1" applyBorder="1" applyAlignment="1">
      <alignment horizontal="left" vertical="top" wrapText="1"/>
    </xf>
    <xf numFmtId="0" fontId="63" fillId="0" borderId="1" xfId="0" applyFont="1" applyFill="1" applyBorder="1" applyAlignment="1">
      <alignment horizontal="right" vertical="top" wrapText="1"/>
    </xf>
    <xf numFmtId="0" fontId="67" fillId="0" borderId="1" xfId="0" applyFont="1" applyFill="1" applyBorder="1" applyAlignment="1">
      <alignment horizontal="left" vertical="top" wrapText="1"/>
    </xf>
    <xf numFmtId="49" fontId="70" fillId="0" borderId="1" xfId="0" applyNumberFormat="1" applyFont="1" applyFill="1" applyBorder="1" applyAlignment="1">
      <alignment horizontal="left" vertical="top" wrapText="1"/>
    </xf>
    <xf numFmtId="166" fontId="60" fillId="0" borderId="5" xfId="0" applyNumberFormat="1" applyFont="1" applyFill="1" applyBorder="1" applyAlignment="1">
      <alignment horizontal="right" vertical="center"/>
    </xf>
    <xf numFmtId="166" fontId="66" fillId="0" borderId="5" xfId="0" applyNumberFormat="1" applyFont="1" applyFill="1" applyBorder="1" applyAlignment="1">
      <alignment vertical="center"/>
    </xf>
    <xf numFmtId="0" fontId="5" fillId="0" borderId="1" xfId="0" applyFont="1" applyBorder="1" applyAlignment="1"/>
    <xf numFmtId="0" fontId="7" fillId="0" borderId="1" xfId="0" applyFont="1" applyBorder="1" applyAlignment="1"/>
    <xf numFmtId="166" fontId="53" fillId="7" borderId="5" xfId="0" applyNumberFormat="1" applyFont="1" applyFill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/>
    <xf numFmtId="49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49" fontId="28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/>
    <xf numFmtId="49" fontId="28" fillId="0" borderId="1" xfId="0" applyNumberFormat="1" applyFont="1" applyBorder="1" applyAlignment="1"/>
    <xf numFmtId="49" fontId="5" fillId="0" borderId="8" xfId="0" applyNumberFormat="1" applyFont="1" applyBorder="1" applyAlignment="1"/>
    <xf numFmtId="0" fontId="5" fillId="0" borderId="8" xfId="0" applyFont="1" applyBorder="1" applyAlignment="1"/>
    <xf numFmtId="166" fontId="5" fillId="0" borderId="8" xfId="0" applyNumberFormat="1" applyFont="1" applyBorder="1" applyAlignment="1"/>
    <xf numFmtId="0" fontId="7" fillId="0" borderId="8" xfId="0" applyFont="1" applyBorder="1" applyAlignment="1"/>
    <xf numFmtId="49" fontId="5" fillId="3" borderId="9" xfId="0" applyNumberFormat="1" applyFont="1" applyFill="1" applyBorder="1" applyAlignment="1"/>
    <xf numFmtId="0" fontId="5" fillId="3" borderId="9" xfId="0" applyFont="1" applyFill="1" applyBorder="1" applyAlignment="1"/>
    <xf numFmtId="165" fontId="6" fillId="3" borderId="9" xfId="0" applyNumberFormat="1" applyFont="1" applyFill="1" applyBorder="1" applyAlignment="1"/>
    <xf numFmtId="166" fontId="5" fillId="0" borderId="1" xfId="0" applyNumberFormat="1" applyFont="1" applyBorder="1" applyAlignment="1">
      <alignment vertical="center"/>
    </xf>
    <xf numFmtId="0" fontId="65" fillId="0" borderId="1" xfId="0" applyFont="1" applyBorder="1" applyAlignment="1">
      <alignment vertical="center" wrapText="1"/>
    </xf>
    <xf numFmtId="49" fontId="5" fillId="0" borderId="9" xfId="0" applyNumberFormat="1" applyFont="1" applyBorder="1" applyAlignment="1"/>
    <xf numFmtId="0" fontId="5" fillId="0" borderId="9" xfId="0" applyFont="1" applyBorder="1" applyAlignment="1"/>
    <xf numFmtId="0" fontId="53" fillId="0" borderId="6" xfId="0" applyNumberFormat="1" applyFont="1" applyFill="1" applyBorder="1" applyAlignment="1" applyProtection="1">
      <alignment horizontal="center" vertical="top"/>
      <protection locked="0"/>
    </xf>
    <xf numFmtId="49" fontId="5" fillId="3" borderId="8" xfId="0" applyNumberFormat="1" applyFont="1" applyFill="1" applyBorder="1" applyAlignment="1"/>
    <xf numFmtId="0" fontId="5" fillId="3" borderId="8" xfId="0" applyFont="1" applyFill="1" applyBorder="1" applyAlignment="1"/>
    <xf numFmtId="165" fontId="6" fillId="3" borderId="8" xfId="0" applyNumberFormat="1" applyFont="1" applyFill="1" applyBorder="1" applyAlignment="1"/>
    <xf numFmtId="167" fontId="6" fillId="0" borderId="9" xfId="0" applyNumberFormat="1" applyFont="1" applyBorder="1" applyAlignment="1"/>
    <xf numFmtId="164" fontId="6" fillId="0" borderId="1" xfId="0" applyNumberFormat="1" applyFont="1" applyBorder="1" applyAlignment="1"/>
    <xf numFmtId="168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/>
    <xf numFmtId="0" fontId="6" fillId="0" borderId="1" xfId="0" applyFont="1" applyBorder="1" applyAlignment="1"/>
    <xf numFmtId="166" fontId="6" fillId="0" borderId="1" xfId="0" applyNumberFormat="1" applyFont="1" applyBorder="1" applyAlignment="1"/>
    <xf numFmtId="166" fontId="55" fillId="12" borderId="5" xfId="0" applyNumberFormat="1" applyFont="1" applyFill="1" applyBorder="1" applyAlignment="1">
      <alignment vertical="center"/>
    </xf>
    <xf numFmtId="49" fontId="53" fillId="0" borderId="1" xfId="0" applyNumberFormat="1" applyFont="1" applyFill="1" applyBorder="1" applyAlignment="1">
      <alignment vertical="center" wrapText="1"/>
    </xf>
    <xf numFmtId="166" fontId="73" fillId="0" borderId="5" xfId="0" applyNumberFormat="1" applyFont="1" applyFill="1" applyBorder="1" applyAlignment="1">
      <alignment vertical="center"/>
    </xf>
    <xf numFmtId="0" fontId="64" fillId="0" borderId="2" xfId="0" applyNumberFormat="1" applyFont="1" applyFill="1" applyBorder="1" applyAlignment="1" applyProtection="1">
      <alignment horizontal="center" vertical="top"/>
      <protection locked="0"/>
    </xf>
    <xf numFmtId="166" fontId="60" fillId="0" borderId="3" xfId="0" applyNumberFormat="1" applyFont="1" applyFill="1" applyBorder="1" applyAlignment="1">
      <alignment vertical="center"/>
    </xf>
    <xf numFmtId="0" fontId="64" fillId="0" borderId="6" xfId="0" applyNumberFormat="1" applyFont="1" applyFill="1" applyBorder="1" applyAlignment="1" applyProtection="1">
      <alignment horizontal="center" vertical="top"/>
      <protection locked="0"/>
    </xf>
    <xf numFmtId="0" fontId="53" fillId="0" borderId="8" xfId="0" applyFont="1" applyFill="1" applyBorder="1" applyAlignment="1">
      <alignment horizontal="left" vertical="top" wrapText="1"/>
    </xf>
    <xf numFmtId="166" fontId="60" fillId="0" borderId="7" xfId="0" applyNumberFormat="1" applyFont="1" applyFill="1" applyBorder="1" applyAlignment="1">
      <alignment vertical="center"/>
    </xf>
    <xf numFmtId="0" fontId="70" fillId="0" borderId="1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left" vertical="top" wrapText="1"/>
    </xf>
    <xf numFmtId="166" fontId="60" fillId="0" borderId="7" xfId="0" applyNumberFormat="1" applyFont="1" applyFill="1" applyBorder="1" applyAlignment="1">
      <alignment horizontal="right" vertical="center"/>
    </xf>
    <xf numFmtId="166" fontId="55" fillId="6" borderId="3" xfId="0" applyNumberFormat="1" applyFont="1" applyFill="1" applyBorder="1" applyAlignment="1">
      <alignment horizontal="right" vertical="center"/>
    </xf>
    <xf numFmtId="49" fontId="75" fillId="4" borderId="4" xfId="0" applyNumberFormat="1" applyFont="1" applyFill="1" applyBorder="1" applyAlignment="1">
      <alignment horizontal="left" vertical="top" wrapText="1"/>
    </xf>
    <xf numFmtId="0" fontId="60" fillId="0" borderId="1" xfId="0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left" vertical="top" wrapText="1"/>
    </xf>
    <xf numFmtId="49" fontId="60" fillId="0" borderId="1" xfId="0" applyNumberFormat="1" applyFont="1" applyFill="1" applyBorder="1" applyAlignment="1">
      <alignment horizontal="left" vertical="top" wrapText="1"/>
    </xf>
    <xf numFmtId="0" fontId="70" fillId="0" borderId="1" xfId="0" applyFont="1" applyFill="1" applyBorder="1" applyAlignment="1">
      <alignment horizontal="left" vertical="top" wrapText="1"/>
    </xf>
    <xf numFmtId="0" fontId="61" fillId="0" borderId="1" xfId="0" applyFont="1" applyBorder="1" applyAlignment="1">
      <alignment vertical="top" wrapText="1"/>
    </xf>
    <xf numFmtId="166" fontId="55" fillId="11" borderId="4" xfId="0" applyNumberFormat="1" applyFont="1" applyFill="1" applyBorder="1" applyAlignment="1">
      <alignment horizontal="left"/>
    </xf>
    <xf numFmtId="166" fontId="55" fillId="11" borderId="1" xfId="0" applyNumberFormat="1" applyFont="1" applyFill="1" applyBorder="1" applyAlignment="1"/>
    <xf numFmtId="166" fontId="54" fillId="11" borderId="5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left" vertical="top" wrapText="1"/>
    </xf>
    <xf numFmtId="49" fontId="55" fillId="0" borderId="1" xfId="0" applyNumberFormat="1" applyFont="1" applyFill="1" applyBorder="1" applyAlignment="1">
      <alignment horizontal="left" vertical="top" wrapText="1"/>
    </xf>
    <xf numFmtId="49" fontId="71" fillId="0" borderId="1" xfId="0" applyNumberFormat="1" applyFont="1" applyFill="1" applyBorder="1" applyAlignment="1">
      <alignment horizontal="left" vertical="top" wrapText="1"/>
    </xf>
    <xf numFmtId="166" fontId="71" fillId="0" borderId="5" xfId="0" applyNumberFormat="1" applyFont="1" applyFill="1" applyBorder="1" applyAlignment="1">
      <alignment horizontal="right" vertical="center" wrapText="1"/>
    </xf>
    <xf numFmtId="49" fontId="53" fillId="0" borderId="1" xfId="0" applyNumberFormat="1" applyFont="1" applyFill="1" applyBorder="1" applyAlignment="1">
      <alignment horizontal="left" vertical="center" wrapText="1"/>
    </xf>
    <xf numFmtId="49" fontId="60" fillId="0" borderId="8" xfId="0" applyNumberFormat="1" applyFont="1" applyFill="1" applyBorder="1" applyAlignment="1">
      <alignment horizontal="left" vertical="top" wrapText="1"/>
    </xf>
    <xf numFmtId="0" fontId="61" fillId="0" borderId="1" xfId="0" applyFont="1" applyBorder="1" applyAlignment="1">
      <alignment horizontal="left" vertical="top" wrapText="1"/>
    </xf>
    <xf numFmtId="49" fontId="60" fillId="0" borderId="1" xfId="0" applyNumberFormat="1" applyFont="1" applyFill="1" applyBorder="1" applyAlignment="1">
      <alignment horizontal="left" vertical="top" wrapText="1"/>
    </xf>
    <xf numFmtId="49" fontId="56" fillId="6" borderId="4" xfId="0" applyNumberFormat="1" applyFont="1" applyFill="1" applyBorder="1" applyAlignment="1">
      <alignment vertical="top" wrapText="1"/>
    </xf>
    <xf numFmtId="49" fontId="56" fillId="6" borderId="1" xfId="0" applyNumberFormat="1" applyFont="1" applyFill="1" applyBorder="1" applyAlignment="1">
      <alignment vertical="top" wrapText="1"/>
    </xf>
    <xf numFmtId="49" fontId="60" fillId="0" borderId="1" xfId="0" applyNumberFormat="1" applyFont="1" applyFill="1" applyBorder="1" applyAlignment="1">
      <alignment horizontal="left" vertical="center" wrapText="1"/>
    </xf>
    <xf numFmtId="49" fontId="69" fillId="0" borderId="1" xfId="0" applyNumberFormat="1" applyFont="1" applyFill="1" applyBorder="1" applyAlignment="1">
      <alignment horizontal="left" vertical="center" wrapText="1"/>
    </xf>
    <xf numFmtId="49" fontId="53" fillId="0" borderId="1" xfId="0" applyNumberFormat="1" applyFont="1" applyBorder="1" applyAlignment="1">
      <alignment horizontal="left" vertical="top" wrapText="1"/>
    </xf>
    <xf numFmtId="49" fontId="56" fillId="12" borderId="4" xfId="3" applyNumberFormat="1" applyFont="1" applyFill="1" applyBorder="1" applyAlignment="1">
      <alignment vertical="top" wrapText="1"/>
    </xf>
    <xf numFmtId="49" fontId="56" fillId="12" borderId="1" xfId="3" applyNumberFormat="1" applyFont="1" applyFill="1" applyBorder="1" applyAlignment="1">
      <alignment vertical="top" wrapText="1"/>
    </xf>
    <xf numFmtId="49" fontId="63" fillId="0" borderId="1" xfId="0" applyNumberFormat="1" applyFont="1" applyFill="1" applyBorder="1" applyAlignment="1">
      <alignment horizontal="left" vertical="top" wrapText="1"/>
    </xf>
    <xf numFmtId="49" fontId="55" fillId="12" borderId="4" xfId="3" applyNumberFormat="1" applyFont="1" applyFill="1" applyBorder="1" applyAlignment="1">
      <alignment vertical="top" wrapText="1"/>
    </xf>
    <xf numFmtId="49" fontId="55" fillId="12" borderId="1" xfId="3" applyNumberFormat="1" applyFont="1" applyFill="1" applyBorder="1" applyAlignment="1">
      <alignment vertical="top" wrapText="1"/>
    </xf>
    <xf numFmtId="49" fontId="56" fillId="6" borderId="2" xfId="0" applyNumberFormat="1" applyFont="1" applyFill="1" applyBorder="1" applyAlignment="1">
      <alignment vertical="top" wrapText="1"/>
    </xf>
    <xf numFmtId="49" fontId="56" fillId="6" borderId="9" xfId="0" applyNumberFormat="1" applyFont="1" applyFill="1" applyBorder="1" applyAlignment="1">
      <alignment vertical="top" wrapText="1"/>
    </xf>
    <xf numFmtId="49" fontId="56" fillId="5" borderId="4" xfId="0" applyNumberFormat="1" applyFont="1" applyFill="1" applyBorder="1" applyAlignment="1">
      <alignment vertical="top" wrapText="1"/>
    </xf>
    <xf numFmtId="49" fontId="56" fillId="5" borderId="1" xfId="0" applyNumberFormat="1" applyFont="1" applyFill="1" applyBorder="1" applyAlignment="1">
      <alignment vertical="top" wrapText="1"/>
    </xf>
    <xf numFmtId="0" fontId="68" fillId="0" borderId="1" xfId="0" applyFont="1" applyBorder="1" applyAlignment="1">
      <alignment horizontal="left" vertical="top" wrapText="1"/>
    </xf>
    <xf numFmtId="49" fontId="56" fillId="12" borderId="4" xfId="3" applyNumberFormat="1" applyFont="1" applyFill="1" applyBorder="1" applyAlignment="1">
      <alignment vertical="center" wrapText="1"/>
    </xf>
    <xf numFmtId="49" fontId="56" fillId="12" borderId="1" xfId="3" applyNumberFormat="1" applyFont="1" applyFill="1" applyBorder="1" applyAlignment="1">
      <alignment vertical="center" wrapText="1"/>
    </xf>
    <xf numFmtId="49" fontId="55" fillId="8" borderId="4" xfId="0" applyNumberFormat="1" applyFont="1" applyFill="1" applyBorder="1" applyAlignment="1">
      <alignment horizontal="left" vertical="top" wrapText="1"/>
    </xf>
    <xf numFmtId="49" fontId="55" fillId="8" borderId="1" xfId="0" applyNumberFormat="1" applyFont="1" applyFill="1" applyBorder="1" applyAlignment="1">
      <alignment horizontal="left"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49" fontId="54" fillId="10" borderId="9" xfId="0" applyNumberFormat="1" applyFont="1" applyFill="1" applyBorder="1" applyAlignment="1">
      <alignment horizontal="left" vertical="top" wrapText="1"/>
    </xf>
    <xf numFmtId="49" fontId="54" fillId="10" borderId="3" xfId="0" applyNumberFormat="1" applyFont="1" applyFill="1" applyBorder="1" applyAlignment="1">
      <alignment horizontal="left" vertical="top" wrapText="1"/>
    </xf>
    <xf numFmtId="49" fontId="56" fillId="2" borderId="4" xfId="0" applyNumberFormat="1" applyFont="1" applyFill="1" applyBorder="1" applyAlignment="1">
      <alignment horizontal="left" vertical="top" wrapText="1"/>
    </xf>
    <xf numFmtId="49" fontId="56" fillId="2" borderId="1" xfId="0" applyNumberFormat="1" applyFont="1" applyFill="1" applyBorder="1" applyAlignment="1">
      <alignment horizontal="left" vertical="top" wrapText="1"/>
    </xf>
    <xf numFmtId="49" fontId="56" fillId="2" borderId="4" xfId="0" applyNumberFormat="1" applyFont="1" applyFill="1" applyBorder="1" applyAlignment="1">
      <alignment vertical="top" wrapText="1"/>
    </xf>
    <xf numFmtId="49" fontId="56" fillId="2" borderId="1" xfId="0" applyNumberFormat="1" applyFont="1" applyFill="1" applyBorder="1" applyAlignment="1">
      <alignment vertical="top" wrapText="1"/>
    </xf>
    <xf numFmtId="49" fontId="55" fillId="7" borderId="6" xfId="0" applyNumberFormat="1" applyFont="1" applyFill="1" applyBorder="1" applyAlignment="1">
      <alignment horizontal="left" vertical="top" wrapText="1"/>
    </xf>
    <xf numFmtId="49" fontId="55" fillId="7" borderId="8" xfId="0" applyNumberFormat="1" applyFont="1" applyFill="1" applyBorder="1" applyAlignment="1">
      <alignment horizontal="left" vertical="top" wrapText="1"/>
    </xf>
    <xf numFmtId="49" fontId="53" fillId="0" borderId="1" xfId="0" applyNumberFormat="1" applyFont="1" applyFill="1" applyBorder="1" applyAlignment="1">
      <alignment horizontal="left" vertical="top" wrapText="1"/>
    </xf>
    <xf numFmtId="49" fontId="55" fillId="4" borderId="1" xfId="0" applyNumberFormat="1" applyFont="1" applyFill="1" applyBorder="1" applyAlignment="1">
      <alignment vertical="top" wrapText="1"/>
    </xf>
    <xf numFmtId="0" fontId="55" fillId="10" borderId="1" xfId="0" applyFont="1" applyFill="1" applyBorder="1" applyAlignment="1">
      <alignment horizontal="left" vertical="top" wrapText="1"/>
    </xf>
    <xf numFmtId="0" fontId="55" fillId="10" borderId="5" xfId="0" applyFont="1" applyFill="1" applyBorder="1" applyAlignment="1">
      <alignment horizontal="left" vertical="top" wrapText="1"/>
    </xf>
    <xf numFmtId="49" fontId="55" fillId="4" borderId="1" xfId="0" applyNumberFormat="1" applyFont="1" applyFill="1" applyBorder="1" applyAlignment="1">
      <alignment vertical="center" wrapText="1"/>
    </xf>
    <xf numFmtId="49" fontId="55" fillId="4" borderId="1" xfId="0" applyNumberFormat="1" applyFont="1" applyFill="1" applyBorder="1" applyAlignment="1">
      <alignment horizontal="left" vertical="top" wrapText="1"/>
    </xf>
    <xf numFmtId="49" fontId="55" fillId="4" borderId="1" xfId="0" applyNumberFormat="1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top" wrapText="1"/>
    </xf>
    <xf numFmtId="49" fontId="60" fillId="7" borderId="1" xfId="0" applyNumberFormat="1" applyFont="1" applyFill="1" applyBorder="1" applyAlignment="1">
      <alignment vertical="top" wrapText="1"/>
    </xf>
    <xf numFmtId="0" fontId="72" fillId="0" borderId="1" xfId="0" applyFont="1" applyBorder="1" applyAlignment="1">
      <alignment vertical="top" wrapText="1"/>
    </xf>
    <xf numFmtId="0" fontId="53" fillId="0" borderId="1" xfId="0" applyFont="1" applyFill="1" applyBorder="1" applyAlignment="1">
      <alignment horizontal="left" vertical="top" wrapText="1"/>
    </xf>
    <xf numFmtId="49" fontId="53" fillId="7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54" fillId="8" borderId="4" xfId="0" applyNumberFormat="1" applyFont="1" applyFill="1" applyBorder="1" applyAlignment="1">
      <alignment horizontal="left" vertical="top" wrapText="1"/>
    </xf>
    <xf numFmtId="49" fontId="54" fillId="8" borderId="1" xfId="0" applyNumberFormat="1" applyFont="1" applyFill="1" applyBorder="1" applyAlignment="1">
      <alignment horizontal="left" vertical="top" wrapText="1"/>
    </xf>
    <xf numFmtId="0" fontId="60" fillId="0" borderId="1" xfId="0" applyFont="1" applyBorder="1" applyAlignment="1">
      <alignment horizontal="left" vertical="top" wrapText="1"/>
    </xf>
    <xf numFmtId="0" fontId="63" fillId="0" borderId="4" xfId="0" applyFont="1" applyBorder="1" applyAlignment="1">
      <alignment horizontal="left" vertical="top" wrapText="1"/>
    </xf>
    <xf numFmtId="0" fontId="63" fillId="0" borderId="1" xfId="0" applyFont="1" applyBorder="1" applyAlignment="1">
      <alignment horizontal="left" vertical="top" wrapText="1"/>
    </xf>
    <xf numFmtId="0" fontId="63" fillId="0" borderId="5" xfId="0" applyFont="1" applyBorder="1" applyAlignment="1">
      <alignment horizontal="left" vertical="top" wrapText="1"/>
    </xf>
    <xf numFmtId="49" fontId="55" fillId="66" borderId="4" xfId="0" applyNumberFormat="1" applyFont="1" applyFill="1" applyBorder="1" applyAlignment="1">
      <alignment vertical="top" wrapText="1"/>
    </xf>
    <xf numFmtId="49" fontId="55" fillId="66" borderId="1" xfId="0" applyNumberFormat="1" applyFont="1" applyFill="1" applyBorder="1" applyAlignment="1">
      <alignment vertical="top" wrapText="1"/>
    </xf>
    <xf numFmtId="49" fontId="63" fillId="0" borderId="4" xfId="0" applyNumberFormat="1" applyFont="1" applyFill="1" applyBorder="1" applyAlignment="1">
      <alignment horizontal="left" vertical="top" wrapText="1"/>
    </xf>
    <xf numFmtId="49" fontId="63" fillId="0" borderId="5" xfId="0" applyNumberFormat="1" applyFont="1" applyFill="1" applyBorder="1" applyAlignment="1">
      <alignment horizontal="left" vertical="top" wrapText="1"/>
    </xf>
  </cellXfs>
  <cellStyles count="1212">
    <cellStyle name="20% - akcent 1 2" xfId="10"/>
    <cellStyle name="20% - akcent 1 2 10" xfId="11"/>
    <cellStyle name="20% - akcent 1 2 10 2" xfId="12"/>
    <cellStyle name="20% - akcent 1 2 11" xfId="13"/>
    <cellStyle name="20% - akcent 1 2 11 2" xfId="14"/>
    <cellStyle name="20% - akcent 1 2 12" xfId="15"/>
    <cellStyle name="20% - akcent 1 2 12 2" xfId="16"/>
    <cellStyle name="20% - akcent 1 2 13" xfId="17"/>
    <cellStyle name="20% - akcent 1 2 13 2" xfId="18"/>
    <cellStyle name="20% - akcent 1 2 14" xfId="19"/>
    <cellStyle name="20% - akcent 1 2 14 2" xfId="20"/>
    <cellStyle name="20% - akcent 1 2 15" xfId="21"/>
    <cellStyle name="20% - akcent 1 2 16" xfId="22"/>
    <cellStyle name="20% - akcent 1 2 17" xfId="23"/>
    <cellStyle name="20% - akcent 1 2 18" xfId="24"/>
    <cellStyle name="20% - akcent 1 2 19" xfId="25"/>
    <cellStyle name="20% - akcent 1 2 2" xfId="26"/>
    <cellStyle name="20% - akcent 1 2 2 2" xfId="27"/>
    <cellStyle name="20% - akcent 1 2 20" xfId="28"/>
    <cellStyle name="20% - akcent 1 2 21" xfId="29"/>
    <cellStyle name="20% - akcent 1 2 22" xfId="30"/>
    <cellStyle name="20% - akcent 1 2 23" xfId="31"/>
    <cellStyle name="20% - akcent 1 2 24" xfId="32"/>
    <cellStyle name="20% - akcent 1 2 25" xfId="33"/>
    <cellStyle name="20% - akcent 1 2 26" xfId="34"/>
    <cellStyle name="20% - akcent 1 2 27" xfId="35"/>
    <cellStyle name="20% - akcent 1 2 28" xfId="36"/>
    <cellStyle name="20% - akcent 1 2 29" xfId="37"/>
    <cellStyle name="20% - akcent 1 2 3" xfId="38"/>
    <cellStyle name="20% - akcent 1 2 3 2" xfId="39"/>
    <cellStyle name="20% - akcent 1 2 30" xfId="40"/>
    <cellStyle name="20% - akcent 1 2 31" xfId="41"/>
    <cellStyle name="20% - akcent 1 2 32" xfId="42"/>
    <cellStyle name="20% - akcent 1 2 33" xfId="43"/>
    <cellStyle name="20% - akcent 1 2 34" xfId="44"/>
    <cellStyle name="20% - akcent 1 2 4" xfId="45"/>
    <cellStyle name="20% - akcent 1 2 4 2" xfId="46"/>
    <cellStyle name="20% - akcent 1 2 5" xfId="47"/>
    <cellStyle name="20% - akcent 1 2 5 2" xfId="48"/>
    <cellStyle name="20% - akcent 1 2 6" xfId="49"/>
    <cellStyle name="20% - akcent 1 2 6 2" xfId="50"/>
    <cellStyle name="20% - akcent 1 2 7" xfId="51"/>
    <cellStyle name="20% - akcent 1 2 7 2" xfId="52"/>
    <cellStyle name="20% - akcent 1 2 8" xfId="53"/>
    <cellStyle name="20% - akcent 1 2 8 2" xfId="54"/>
    <cellStyle name="20% - akcent 1 2 9" xfId="55"/>
    <cellStyle name="20% - akcent 1 2 9 2" xfId="56"/>
    <cellStyle name="20% - akcent 1 3" xfId="57"/>
    <cellStyle name="20% - akcent 1 3 2" xfId="959"/>
    <cellStyle name="20% - akcent 1 3 2 2" xfId="1059"/>
    <cellStyle name="20% - akcent 1 3 2 2 2" xfId="1195"/>
    <cellStyle name="20% - akcent 1 3 2 3" xfId="1099"/>
    <cellStyle name="20% - akcent 1 3 3" xfId="1041"/>
    <cellStyle name="20% - akcent 1 3 3 2" xfId="1178"/>
    <cellStyle name="20% - akcent 1 3 4" xfId="1085"/>
    <cellStyle name="20% - akcent 2 2" xfId="58"/>
    <cellStyle name="20% - akcent 2 2 10" xfId="59"/>
    <cellStyle name="20% - akcent 2 2 10 2" xfId="60"/>
    <cellStyle name="20% - akcent 2 2 11" xfId="61"/>
    <cellStyle name="20% - akcent 2 2 11 2" xfId="62"/>
    <cellStyle name="20% - akcent 2 2 12" xfId="63"/>
    <cellStyle name="20% - akcent 2 2 12 2" xfId="64"/>
    <cellStyle name="20% - akcent 2 2 13" xfId="65"/>
    <cellStyle name="20% - akcent 2 2 13 2" xfId="66"/>
    <cellStyle name="20% - akcent 2 2 14" xfId="67"/>
    <cellStyle name="20% - akcent 2 2 14 2" xfId="68"/>
    <cellStyle name="20% - akcent 2 2 15" xfId="69"/>
    <cellStyle name="20% - akcent 2 2 16" xfId="70"/>
    <cellStyle name="20% - akcent 2 2 17" xfId="71"/>
    <cellStyle name="20% - akcent 2 2 18" xfId="72"/>
    <cellStyle name="20% - akcent 2 2 19" xfId="73"/>
    <cellStyle name="20% - akcent 2 2 2" xfId="74"/>
    <cellStyle name="20% - akcent 2 2 2 2" xfId="75"/>
    <cellStyle name="20% - akcent 2 2 20" xfId="76"/>
    <cellStyle name="20% - akcent 2 2 21" xfId="77"/>
    <cellStyle name="20% - akcent 2 2 22" xfId="78"/>
    <cellStyle name="20% - akcent 2 2 23" xfId="79"/>
    <cellStyle name="20% - akcent 2 2 24" xfId="80"/>
    <cellStyle name="20% - akcent 2 2 25" xfId="81"/>
    <cellStyle name="20% - akcent 2 2 26" xfId="82"/>
    <cellStyle name="20% - akcent 2 2 27" xfId="83"/>
    <cellStyle name="20% - akcent 2 2 28" xfId="84"/>
    <cellStyle name="20% - akcent 2 2 29" xfId="85"/>
    <cellStyle name="20% - akcent 2 2 3" xfId="86"/>
    <cellStyle name="20% - akcent 2 2 3 2" xfId="87"/>
    <cellStyle name="20% - akcent 2 2 30" xfId="88"/>
    <cellStyle name="20% - akcent 2 2 31" xfId="89"/>
    <cellStyle name="20% - akcent 2 2 32" xfId="90"/>
    <cellStyle name="20% - akcent 2 2 33" xfId="91"/>
    <cellStyle name="20% - akcent 2 2 34" xfId="92"/>
    <cellStyle name="20% - akcent 2 2 4" xfId="93"/>
    <cellStyle name="20% - akcent 2 2 4 2" xfId="94"/>
    <cellStyle name="20% - akcent 2 2 5" xfId="95"/>
    <cellStyle name="20% - akcent 2 2 5 2" xfId="96"/>
    <cellStyle name="20% - akcent 2 2 6" xfId="97"/>
    <cellStyle name="20% - akcent 2 2 6 2" xfId="98"/>
    <cellStyle name="20% - akcent 2 2 7" xfId="99"/>
    <cellStyle name="20% - akcent 2 2 7 2" xfId="100"/>
    <cellStyle name="20% - akcent 2 2 8" xfId="101"/>
    <cellStyle name="20% - akcent 2 2 8 2" xfId="102"/>
    <cellStyle name="20% - akcent 2 2 9" xfId="103"/>
    <cellStyle name="20% - akcent 2 2 9 2" xfId="104"/>
    <cellStyle name="20% - akcent 2 3" xfId="105"/>
    <cellStyle name="20% - akcent 2 3 2" xfId="960"/>
    <cellStyle name="20% - akcent 2 3 2 2" xfId="1060"/>
    <cellStyle name="20% - akcent 2 3 2 2 2" xfId="1196"/>
    <cellStyle name="20% - akcent 2 3 2 3" xfId="1100"/>
    <cellStyle name="20% - akcent 2 3 3" xfId="1042"/>
    <cellStyle name="20% - akcent 2 3 3 2" xfId="1179"/>
    <cellStyle name="20% - akcent 2 3 4" xfId="1086"/>
    <cellStyle name="20% - akcent 3 2" xfId="106"/>
    <cellStyle name="20% - akcent 3 2 10" xfId="107"/>
    <cellStyle name="20% - akcent 3 2 10 2" xfId="108"/>
    <cellStyle name="20% - akcent 3 2 11" xfId="109"/>
    <cellStyle name="20% - akcent 3 2 11 2" xfId="110"/>
    <cellStyle name="20% - akcent 3 2 12" xfId="111"/>
    <cellStyle name="20% - akcent 3 2 12 2" xfId="112"/>
    <cellStyle name="20% - akcent 3 2 13" xfId="113"/>
    <cellStyle name="20% - akcent 3 2 13 2" xfId="114"/>
    <cellStyle name="20% - akcent 3 2 14" xfId="115"/>
    <cellStyle name="20% - akcent 3 2 14 2" xfId="116"/>
    <cellStyle name="20% - akcent 3 2 15" xfId="117"/>
    <cellStyle name="20% - akcent 3 2 16" xfId="118"/>
    <cellStyle name="20% - akcent 3 2 17" xfId="119"/>
    <cellStyle name="20% - akcent 3 2 18" xfId="120"/>
    <cellStyle name="20% - akcent 3 2 19" xfId="121"/>
    <cellStyle name="20% - akcent 3 2 2" xfId="122"/>
    <cellStyle name="20% - akcent 3 2 2 2" xfId="123"/>
    <cellStyle name="20% - akcent 3 2 20" xfId="124"/>
    <cellStyle name="20% - akcent 3 2 21" xfId="125"/>
    <cellStyle name="20% - akcent 3 2 22" xfId="126"/>
    <cellStyle name="20% - akcent 3 2 23" xfId="127"/>
    <cellStyle name="20% - akcent 3 2 24" xfId="128"/>
    <cellStyle name="20% - akcent 3 2 25" xfId="129"/>
    <cellStyle name="20% - akcent 3 2 26" xfId="130"/>
    <cellStyle name="20% - akcent 3 2 27" xfId="131"/>
    <cellStyle name="20% - akcent 3 2 28" xfId="132"/>
    <cellStyle name="20% - akcent 3 2 29" xfId="133"/>
    <cellStyle name="20% - akcent 3 2 3" xfId="134"/>
    <cellStyle name="20% - akcent 3 2 3 2" xfId="135"/>
    <cellStyle name="20% - akcent 3 2 30" xfId="136"/>
    <cellStyle name="20% - akcent 3 2 31" xfId="137"/>
    <cellStyle name="20% - akcent 3 2 32" xfId="138"/>
    <cellStyle name="20% - akcent 3 2 33" xfId="139"/>
    <cellStyle name="20% - akcent 3 2 34" xfId="140"/>
    <cellStyle name="20% - akcent 3 2 4" xfId="141"/>
    <cellStyle name="20% - akcent 3 2 4 2" xfId="142"/>
    <cellStyle name="20% - akcent 3 2 5" xfId="143"/>
    <cellStyle name="20% - akcent 3 2 5 2" xfId="144"/>
    <cellStyle name="20% - akcent 3 2 6" xfId="145"/>
    <cellStyle name="20% - akcent 3 2 6 2" xfId="146"/>
    <cellStyle name="20% - akcent 3 2 7" xfId="147"/>
    <cellStyle name="20% - akcent 3 2 7 2" xfId="148"/>
    <cellStyle name="20% - akcent 3 2 8" xfId="149"/>
    <cellStyle name="20% - akcent 3 2 8 2" xfId="150"/>
    <cellStyle name="20% - akcent 3 2 9" xfId="151"/>
    <cellStyle name="20% - akcent 3 2 9 2" xfId="152"/>
    <cellStyle name="20% - akcent 3 3" xfId="153"/>
    <cellStyle name="20% - akcent 3 3 2" xfId="961"/>
    <cellStyle name="20% - akcent 3 3 2 2" xfId="1061"/>
    <cellStyle name="20% - akcent 3 3 2 2 2" xfId="1197"/>
    <cellStyle name="20% - akcent 3 3 2 3" xfId="1101"/>
    <cellStyle name="20% - akcent 3 3 3" xfId="1043"/>
    <cellStyle name="20% - akcent 3 3 3 2" xfId="1180"/>
    <cellStyle name="20% - akcent 3 3 4" xfId="1087"/>
    <cellStyle name="20% - akcent 4 2" xfId="154"/>
    <cellStyle name="20% - akcent 4 2 10" xfId="155"/>
    <cellStyle name="20% - akcent 4 2 10 2" xfId="156"/>
    <cellStyle name="20% - akcent 4 2 11" xfId="157"/>
    <cellStyle name="20% - akcent 4 2 11 2" xfId="158"/>
    <cellStyle name="20% - akcent 4 2 12" xfId="159"/>
    <cellStyle name="20% - akcent 4 2 12 2" xfId="160"/>
    <cellStyle name="20% - akcent 4 2 13" xfId="161"/>
    <cellStyle name="20% - akcent 4 2 13 2" xfId="162"/>
    <cellStyle name="20% - akcent 4 2 14" xfId="163"/>
    <cellStyle name="20% - akcent 4 2 14 2" xfId="164"/>
    <cellStyle name="20% - akcent 4 2 15" xfId="165"/>
    <cellStyle name="20% - akcent 4 2 16" xfId="166"/>
    <cellStyle name="20% - akcent 4 2 17" xfId="167"/>
    <cellStyle name="20% - akcent 4 2 18" xfId="168"/>
    <cellStyle name="20% - akcent 4 2 19" xfId="169"/>
    <cellStyle name="20% - akcent 4 2 2" xfId="170"/>
    <cellStyle name="20% - akcent 4 2 2 2" xfId="171"/>
    <cellStyle name="20% - akcent 4 2 20" xfId="172"/>
    <cellStyle name="20% - akcent 4 2 21" xfId="173"/>
    <cellStyle name="20% - akcent 4 2 22" xfId="174"/>
    <cellStyle name="20% - akcent 4 2 23" xfId="175"/>
    <cellStyle name="20% - akcent 4 2 24" xfId="176"/>
    <cellStyle name="20% - akcent 4 2 25" xfId="177"/>
    <cellStyle name="20% - akcent 4 2 26" xfId="178"/>
    <cellStyle name="20% - akcent 4 2 27" xfId="179"/>
    <cellStyle name="20% - akcent 4 2 28" xfId="180"/>
    <cellStyle name="20% - akcent 4 2 29" xfId="181"/>
    <cellStyle name="20% - akcent 4 2 3" xfId="182"/>
    <cellStyle name="20% - akcent 4 2 3 2" xfId="183"/>
    <cellStyle name="20% - akcent 4 2 30" xfId="184"/>
    <cellStyle name="20% - akcent 4 2 31" xfId="185"/>
    <cellStyle name="20% - akcent 4 2 32" xfId="186"/>
    <cellStyle name="20% - akcent 4 2 33" xfId="187"/>
    <cellStyle name="20% - akcent 4 2 34" xfId="188"/>
    <cellStyle name="20% - akcent 4 2 4" xfId="189"/>
    <cellStyle name="20% - akcent 4 2 4 2" xfId="190"/>
    <cellStyle name="20% - akcent 4 2 5" xfId="191"/>
    <cellStyle name="20% - akcent 4 2 5 2" xfId="192"/>
    <cellStyle name="20% - akcent 4 2 6" xfId="193"/>
    <cellStyle name="20% - akcent 4 2 6 2" xfId="194"/>
    <cellStyle name="20% - akcent 4 2 7" xfId="195"/>
    <cellStyle name="20% - akcent 4 2 7 2" xfId="196"/>
    <cellStyle name="20% - akcent 4 2 8" xfId="197"/>
    <cellStyle name="20% - akcent 4 2 8 2" xfId="198"/>
    <cellStyle name="20% - akcent 4 2 9" xfId="199"/>
    <cellStyle name="20% - akcent 4 2 9 2" xfId="200"/>
    <cellStyle name="20% - akcent 4 3" xfId="201"/>
    <cellStyle name="20% - akcent 4 3 2" xfId="962"/>
    <cellStyle name="20% - akcent 4 3 2 2" xfId="1062"/>
    <cellStyle name="20% - akcent 4 3 2 2 2" xfId="1198"/>
    <cellStyle name="20% - akcent 4 3 2 3" xfId="1102"/>
    <cellStyle name="20% - akcent 4 3 3" xfId="1044"/>
    <cellStyle name="20% - akcent 4 3 3 2" xfId="1181"/>
    <cellStyle name="20% - akcent 4 3 4" xfId="1088"/>
    <cellStyle name="20% - akcent 5 2" xfId="202"/>
    <cellStyle name="20% - akcent 5 2 10" xfId="203"/>
    <cellStyle name="20% - akcent 5 2 10 2" xfId="204"/>
    <cellStyle name="20% - akcent 5 2 11" xfId="205"/>
    <cellStyle name="20% - akcent 5 2 11 2" xfId="206"/>
    <cellStyle name="20% - akcent 5 2 12" xfId="207"/>
    <cellStyle name="20% - akcent 5 2 12 2" xfId="208"/>
    <cellStyle name="20% - akcent 5 2 13" xfId="209"/>
    <cellStyle name="20% - akcent 5 2 13 2" xfId="210"/>
    <cellStyle name="20% - akcent 5 2 14" xfId="211"/>
    <cellStyle name="20% - akcent 5 2 14 2" xfId="212"/>
    <cellStyle name="20% - akcent 5 2 15" xfId="213"/>
    <cellStyle name="20% - akcent 5 2 16" xfId="214"/>
    <cellStyle name="20% - akcent 5 2 17" xfId="215"/>
    <cellStyle name="20% - akcent 5 2 18" xfId="216"/>
    <cellStyle name="20% - akcent 5 2 19" xfId="217"/>
    <cellStyle name="20% - akcent 5 2 2" xfId="218"/>
    <cellStyle name="20% - akcent 5 2 2 2" xfId="219"/>
    <cellStyle name="20% - akcent 5 2 20" xfId="220"/>
    <cellStyle name="20% - akcent 5 2 21" xfId="221"/>
    <cellStyle name="20% - akcent 5 2 22" xfId="222"/>
    <cellStyle name="20% - akcent 5 2 23" xfId="223"/>
    <cellStyle name="20% - akcent 5 2 24" xfId="224"/>
    <cellStyle name="20% - akcent 5 2 25" xfId="225"/>
    <cellStyle name="20% - akcent 5 2 26" xfId="226"/>
    <cellStyle name="20% - akcent 5 2 27" xfId="227"/>
    <cellStyle name="20% - akcent 5 2 28" xfId="228"/>
    <cellStyle name="20% - akcent 5 2 29" xfId="229"/>
    <cellStyle name="20% - akcent 5 2 3" xfId="230"/>
    <cellStyle name="20% - akcent 5 2 3 2" xfId="231"/>
    <cellStyle name="20% - akcent 5 2 30" xfId="232"/>
    <cellStyle name="20% - akcent 5 2 31" xfId="233"/>
    <cellStyle name="20% - akcent 5 2 32" xfId="234"/>
    <cellStyle name="20% - akcent 5 2 33" xfId="235"/>
    <cellStyle name="20% - akcent 5 2 34" xfId="236"/>
    <cellStyle name="20% - akcent 5 2 4" xfId="237"/>
    <cellStyle name="20% - akcent 5 2 4 2" xfId="238"/>
    <cellStyle name="20% - akcent 5 2 5" xfId="239"/>
    <cellStyle name="20% - akcent 5 2 5 2" xfId="240"/>
    <cellStyle name="20% - akcent 5 2 6" xfId="241"/>
    <cellStyle name="20% - akcent 5 2 6 2" xfId="242"/>
    <cellStyle name="20% - akcent 5 2 7" xfId="243"/>
    <cellStyle name="20% - akcent 5 2 7 2" xfId="244"/>
    <cellStyle name="20% - akcent 5 2 8" xfId="245"/>
    <cellStyle name="20% - akcent 5 2 8 2" xfId="246"/>
    <cellStyle name="20% - akcent 5 2 9" xfId="247"/>
    <cellStyle name="20% - akcent 5 2 9 2" xfId="248"/>
    <cellStyle name="20% - akcent 5 3" xfId="249"/>
    <cellStyle name="20% - akcent 5 3 2" xfId="963"/>
    <cellStyle name="20% - akcent 5 3 2 2" xfId="1063"/>
    <cellStyle name="20% - akcent 5 3 2 2 2" xfId="1199"/>
    <cellStyle name="20% - akcent 5 3 2 3" xfId="1103"/>
    <cellStyle name="20% - akcent 5 3 3" xfId="1045"/>
    <cellStyle name="20% - akcent 5 3 3 2" xfId="1182"/>
    <cellStyle name="20% - akcent 5 3 4" xfId="1089"/>
    <cellStyle name="20% - akcent 6 2" xfId="250"/>
    <cellStyle name="20% - akcent 6 2 10" xfId="251"/>
    <cellStyle name="20% - akcent 6 2 10 2" xfId="252"/>
    <cellStyle name="20% - akcent 6 2 11" xfId="253"/>
    <cellStyle name="20% - akcent 6 2 11 2" xfId="254"/>
    <cellStyle name="20% - akcent 6 2 12" xfId="255"/>
    <cellStyle name="20% - akcent 6 2 12 2" xfId="256"/>
    <cellStyle name="20% - akcent 6 2 13" xfId="257"/>
    <cellStyle name="20% - akcent 6 2 13 2" xfId="258"/>
    <cellStyle name="20% - akcent 6 2 14" xfId="259"/>
    <cellStyle name="20% - akcent 6 2 14 2" xfId="260"/>
    <cellStyle name="20% - akcent 6 2 15" xfId="261"/>
    <cellStyle name="20% - akcent 6 2 16" xfId="262"/>
    <cellStyle name="20% - akcent 6 2 17" xfId="263"/>
    <cellStyle name="20% - akcent 6 2 18" xfId="264"/>
    <cellStyle name="20% - akcent 6 2 19" xfId="265"/>
    <cellStyle name="20% - akcent 6 2 2" xfId="266"/>
    <cellStyle name="20% - akcent 6 2 2 2" xfId="267"/>
    <cellStyle name="20% - akcent 6 2 20" xfId="268"/>
    <cellStyle name="20% - akcent 6 2 21" xfId="269"/>
    <cellStyle name="20% - akcent 6 2 22" xfId="270"/>
    <cellStyle name="20% - akcent 6 2 23" xfId="271"/>
    <cellStyle name="20% - akcent 6 2 24" xfId="272"/>
    <cellStyle name="20% - akcent 6 2 25" xfId="273"/>
    <cellStyle name="20% - akcent 6 2 26" xfId="274"/>
    <cellStyle name="20% - akcent 6 2 27" xfId="275"/>
    <cellStyle name="20% - akcent 6 2 28" xfId="276"/>
    <cellStyle name="20% - akcent 6 2 29" xfId="277"/>
    <cellStyle name="20% - akcent 6 2 3" xfId="278"/>
    <cellStyle name="20% - akcent 6 2 3 2" xfId="279"/>
    <cellStyle name="20% - akcent 6 2 30" xfId="280"/>
    <cellStyle name="20% - akcent 6 2 31" xfId="281"/>
    <cellStyle name="20% - akcent 6 2 32" xfId="282"/>
    <cellStyle name="20% - akcent 6 2 33" xfId="283"/>
    <cellStyle name="20% - akcent 6 2 34" xfId="284"/>
    <cellStyle name="20% - akcent 6 2 4" xfId="285"/>
    <cellStyle name="20% - akcent 6 2 4 2" xfId="286"/>
    <cellStyle name="20% - akcent 6 2 5" xfId="287"/>
    <cellStyle name="20% - akcent 6 2 5 2" xfId="288"/>
    <cellStyle name="20% - akcent 6 2 6" xfId="289"/>
    <cellStyle name="20% - akcent 6 2 6 2" xfId="290"/>
    <cellStyle name="20% - akcent 6 2 7" xfId="291"/>
    <cellStyle name="20% - akcent 6 2 7 2" xfId="292"/>
    <cellStyle name="20% - akcent 6 2 8" xfId="293"/>
    <cellStyle name="20% - akcent 6 2 8 2" xfId="294"/>
    <cellStyle name="20% - akcent 6 2 9" xfId="295"/>
    <cellStyle name="20% - akcent 6 2 9 2" xfId="296"/>
    <cellStyle name="20% - akcent 6 3" xfId="297"/>
    <cellStyle name="20% - akcent 6 3 2" xfId="964"/>
    <cellStyle name="20% - akcent 6 3 2 2" xfId="1064"/>
    <cellStyle name="20% - akcent 6 3 2 2 2" xfId="1200"/>
    <cellStyle name="20% - akcent 6 3 2 3" xfId="1104"/>
    <cellStyle name="20% - akcent 6 3 3" xfId="1046"/>
    <cellStyle name="20% - akcent 6 3 3 2" xfId="1183"/>
    <cellStyle name="20% - akcent 6 3 4" xfId="1090"/>
    <cellStyle name="40% - akcent 1 2" xfId="298"/>
    <cellStyle name="40% - akcent 1 2 10" xfId="299"/>
    <cellStyle name="40% - akcent 1 2 10 2" xfId="300"/>
    <cellStyle name="40% - akcent 1 2 11" xfId="301"/>
    <cellStyle name="40% - akcent 1 2 11 2" xfId="302"/>
    <cellStyle name="40% - akcent 1 2 12" xfId="303"/>
    <cellStyle name="40% - akcent 1 2 12 2" xfId="304"/>
    <cellStyle name="40% - akcent 1 2 13" xfId="305"/>
    <cellStyle name="40% - akcent 1 2 13 2" xfId="306"/>
    <cellStyle name="40% - akcent 1 2 14" xfId="307"/>
    <cellStyle name="40% - akcent 1 2 14 2" xfId="308"/>
    <cellStyle name="40% - akcent 1 2 15" xfId="309"/>
    <cellStyle name="40% - akcent 1 2 16" xfId="310"/>
    <cellStyle name="40% - akcent 1 2 17" xfId="311"/>
    <cellStyle name="40% - akcent 1 2 18" xfId="312"/>
    <cellStyle name="40% - akcent 1 2 19" xfId="313"/>
    <cellStyle name="40% - akcent 1 2 2" xfId="314"/>
    <cellStyle name="40% - akcent 1 2 2 2" xfId="315"/>
    <cellStyle name="40% - akcent 1 2 20" xfId="316"/>
    <cellStyle name="40% - akcent 1 2 21" xfId="317"/>
    <cellStyle name="40% - akcent 1 2 22" xfId="318"/>
    <cellStyle name="40% - akcent 1 2 23" xfId="319"/>
    <cellStyle name="40% - akcent 1 2 24" xfId="320"/>
    <cellStyle name="40% - akcent 1 2 25" xfId="321"/>
    <cellStyle name="40% - akcent 1 2 26" xfId="322"/>
    <cellStyle name="40% - akcent 1 2 27" xfId="323"/>
    <cellStyle name="40% - akcent 1 2 28" xfId="324"/>
    <cellStyle name="40% - akcent 1 2 29" xfId="325"/>
    <cellStyle name="40% - akcent 1 2 3" xfId="326"/>
    <cellStyle name="40% - akcent 1 2 3 2" xfId="327"/>
    <cellStyle name="40% - akcent 1 2 30" xfId="328"/>
    <cellStyle name="40% - akcent 1 2 31" xfId="329"/>
    <cellStyle name="40% - akcent 1 2 32" xfId="330"/>
    <cellStyle name="40% - akcent 1 2 33" xfId="331"/>
    <cellStyle name="40% - akcent 1 2 34" xfId="332"/>
    <cellStyle name="40% - akcent 1 2 4" xfId="333"/>
    <cellStyle name="40% - akcent 1 2 4 2" xfId="334"/>
    <cellStyle name="40% - akcent 1 2 5" xfId="335"/>
    <cellStyle name="40% - akcent 1 2 5 2" xfId="336"/>
    <cellStyle name="40% - akcent 1 2 6" xfId="337"/>
    <cellStyle name="40% - akcent 1 2 6 2" xfId="338"/>
    <cellStyle name="40% - akcent 1 2 7" xfId="339"/>
    <cellStyle name="40% - akcent 1 2 7 2" xfId="340"/>
    <cellStyle name="40% - akcent 1 2 8" xfId="341"/>
    <cellStyle name="40% - akcent 1 2 8 2" xfId="342"/>
    <cellStyle name="40% - akcent 1 2 9" xfId="343"/>
    <cellStyle name="40% - akcent 1 2 9 2" xfId="344"/>
    <cellStyle name="40% - akcent 1 3" xfId="345"/>
    <cellStyle name="40% - akcent 1 3 2" xfId="965"/>
    <cellStyle name="40% - akcent 1 3 2 2" xfId="1065"/>
    <cellStyle name="40% - akcent 1 3 2 2 2" xfId="1201"/>
    <cellStyle name="40% - akcent 1 3 2 3" xfId="1105"/>
    <cellStyle name="40% - akcent 1 3 3" xfId="1047"/>
    <cellStyle name="40% - akcent 1 3 3 2" xfId="1184"/>
    <cellStyle name="40% - akcent 1 3 4" xfId="1091"/>
    <cellStyle name="40% - akcent 2 2" xfId="346"/>
    <cellStyle name="40% - akcent 2 2 10" xfId="347"/>
    <cellStyle name="40% - akcent 2 2 10 2" xfId="348"/>
    <cellStyle name="40% - akcent 2 2 11" xfId="349"/>
    <cellStyle name="40% - akcent 2 2 11 2" xfId="350"/>
    <cellStyle name="40% - akcent 2 2 12" xfId="351"/>
    <cellStyle name="40% - akcent 2 2 12 2" xfId="352"/>
    <cellStyle name="40% - akcent 2 2 13" xfId="353"/>
    <cellStyle name="40% - akcent 2 2 13 2" xfId="354"/>
    <cellStyle name="40% - akcent 2 2 14" xfId="355"/>
    <cellStyle name="40% - akcent 2 2 14 2" xfId="356"/>
    <cellStyle name="40% - akcent 2 2 15" xfId="357"/>
    <cellStyle name="40% - akcent 2 2 16" xfId="358"/>
    <cellStyle name="40% - akcent 2 2 17" xfId="359"/>
    <cellStyle name="40% - akcent 2 2 18" xfId="360"/>
    <cellStyle name="40% - akcent 2 2 19" xfId="361"/>
    <cellStyle name="40% - akcent 2 2 2" xfId="362"/>
    <cellStyle name="40% - akcent 2 2 2 2" xfId="363"/>
    <cellStyle name="40% - akcent 2 2 20" xfId="364"/>
    <cellStyle name="40% - akcent 2 2 21" xfId="365"/>
    <cellStyle name="40% - akcent 2 2 22" xfId="366"/>
    <cellStyle name="40% - akcent 2 2 23" xfId="367"/>
    <cellStyle name="40% - akcent 2 2 24" xfId="368"/>
    <cellStyle name="40% - akcent 2 2 25" xfId="369"/>
    <cellStyle name="40% - akcent 2 2 26" xfId="370"/>
    <cellStyle name="40% - akcent 2 2 27" xfId="371"/>
    <cellStyle name="40% - akcent 2 2 28" xfId="372"/>
    <cellStyle name="40% - akcent 2 2 29" xfId="373"/>
    <cellStyle name="40% - akcent 2 2 3" xfId="374"/>
    <cellStyle name="40% - akcent 2 2 3 2" xfId="375"/>
    <cellStyle name="40% - akcent 2 2 30" xfId="376"/>
    <cellStyle name="40% - akcent 2 2 31" xfId="377"/>
    <cellStyle name="40% - akcent 2 2 32" xfId="378"/>
    <cellStyle name="40% - akcent 2 2 33" xfId="379"/>
    <cellStyle name="40% - akcent 2 2 34" xfId="380"/>
    <cellStyle name="40% - akcent 2 2 4" xfId="381"/>
    <cellStyle name="40% - akcent 2 2 4 2" xfId="382"/>
    <cellStyle name="40% - akcent 2 2 5" xfId="383"/>
    <cellStyle name="40% - akcent 2 2 5 2" xfId="384"/>
    <cellStyle name="40% - akcent 2 2 6" xfId="385"/>
    <cellStyle name="40% - akcent 2 2 6 2" xfId="386"/>
    <cellStyle name="40% - akcent 2 2 7" xfId="387"/>
    <cellStyle name="40% - akcent 2 2 7 2" xfId="388"/>
    <cellStyle name="40% - akcent 2 2 8" xfId="389"/>
    <cellStyle name="40% - akcent 2 2 8 2" xfId="390"/>
    <cellStyle name="40% - akcent 2 2 9" xfId="391"/>
    <cellStyle name="40% - akcent 2 2 9 2" xfId="392"/>
    <cellStyle name="40% - akcent 2 3" xfId="393"/>
    <cellStyle name="40% - akcent 2 3 2" xfId="966"/>
    <cellStyle name="40% - akcent 2 3 2 2" xfId="1066"/>
    <cellStyle name="40% - akcent 2 3 2 2 2" xfId="1202"/>
    <cellStyle name="40% - akcent 2 3 2 3" xfId="1106"/>
    <cellStyle name="40% - akcent 2 3 3" xfId="1048"/>
    <cellStyle name="40% - akcent 2 3 3 2" xfId="1185"/>
    <cellStyle name="40% - akcent 2 3 4" xfId="1092"/>
    <cellStyle name="40% - akcent 3 2" xfId="394"/>
    <cellStyle name="40% - akcent 3 2 10" xfId="395"/>
    <cellStyle name="40% - akcent 3 2 10 2" xfId="396"/>
    <cellStyle name="40% - akcent 3 2 11" xfId="397"/>
    <cellStyle name="40% - akcent 3 2 11 2" xfId="398"/>
    <cellStyle name="40% - akcent 3 2 12" xfId="399"/>
    <cellStyle name="40% - akcent 3 2 12 2" xfId="400"/>
    <cellStyle name="40% - akcent 3 2 13" xfId="401"/>
    <cellStyle name="40% - akcent 3 2 13 2" xfId="402"/>
    <cellStyle name="40% - akcent 3 2 14" xfId="403"/>
    <cellStyle name="40% - akcent 3 2 14 2" xfId="404"/>
    <cellStyle name="40% - akcent 3 2 15" xfId="405"/>
    <cellStyle name="40% - akcent 3 2 16" xfId="406"/>
    <cellStyle name="40% - akcent 3 2 17" xfId="407"/>
    <cellStyle name="40% - akcent 3 2 18" xfId="408"/>
    <cellStyle name="40% - akcent 3 2 19" xfId="409"/>
    <cellStyle name="40% - akcent 3 2 2" xfId="410"/>
    <cellStyle name="40% - akcent 3 2 2 2" xfId="411"/>
    <cellStyle name="40% - akcent 3 2 20" xfId="412"/>
    <cellStyle name="40% - akcent 3 2 21" xfId="413"/>
    <cellStyle name="40% - akcent 3 2 22" xfId="414"/>
    <cellStyle name="40% - akcent 3 2 23" xfId="415"/>
    <cellStyle name="40% - akcent 3 2 24" xfId="416"/>
    <cellStyle name="40% - akcent 3 2 25" xfId="417"/>
    <cellStyle name="40% - akcent 3 2 26" xfId="418"/>
    <cellStyle name="40% - akcent 3 2 27" xfId="419"/>
    <cellStyle name="40% - akcent 3 2 28" xfId="420"/>
    <cellStyle name="40% - akcent 3 2 29" xfId="421"/>
    <cellStyle name="40% - akcent 3 2 3" xfId="422"/>
    <cellStyle name="40% - akcent 3 2 3 2" xfId="423"/>
    <cellStyle name="40% - akcent 3 2 30" xfId="424"/>
    <cellStyle name="40% - akcent 3 2 31" xfId="425"/>
    <cellStyle name="40% - akcent 3 2 32" xfId="426"/>
    <cellStyle name="40% - akcent 3 2 33" xfId="427"/>
    <cellStyle name="40% - akcent 3 2 34" xfId="428"/>
    <cellStyle name="40% - akcent 3 2 4" xfId="429"/>
    <cellStyle name="40% - akcent 3 2 4 2" xfId="430"/>
    <cellStyle name="40% - akcent 3 2 5" xfId="431"/>
    <cellStyle name="40% - akcent 3 2 5 2" xfId="432"/>
    <cellStyle name="40% - akcent 3 2 6" xfId="433"/>
    <cellStyle name="40% - akcent 3 2 6 2" xfId="434"/>
    <cellStyle name="40% - akcent 3 2 7" xfId="435"/>
    <cellStyle name="40% - akcent 3 2 7 2" xfId="436"/>
    <cellStyle name="40% - akcent 3 2 8" xfId="437"/>
    <cellStyle name="40% - akcent 3 2 8 2" xfId="438"/>
    <cellStyle name="40% - akcent 3 2 9" xfId="439"/>
    <cellStyle name="40% - akcent 3 2 9 2" xfId="440"/>
    <cellStyle name="40% - akcent 3 3" xfId="441"/>
    <cellStyle name="40% - akcent 3 3 2" xfId="967"/>
    <cellStyle name="40% - akcent 3 3 2 2" xfId="1067"/>
    <cellStyle name="40% - akcent 3 3 2 2 2" xfId="1203"/>
    <cellStyle name="40% - akcent 3 3 2 3" xfId="1107"/>
    <cellStyle name="40% - akcent 3 3 3" xfId="1049"/>
    <cellStyle name="40% - akcent 3 3 3 2" xfId="1186"/>
    <cellStyle name="40% - akcent 3 3 4" xfId="1093"/>
    <cellStyle name="40% - akcent 4 2" xfId="442"/>
    <cellStyle name="40% - akcent 4 2 10" xfId="443"/>
    <cellStyle name="40% - akcent 4 2 10 2" xfId="444"/>
    <cellStyle name="40% - akcent 4 2 11" xfId="445"/>
    <cellStyle name="40% - akcent 4 2 11 2" xfId="446"/>
    <cellStyle name="40% - akcent 4 2 12" xfId="447"/>
    <cellStyle name="40% - akcent 4 2 12 2" xfId="448"/>
    <cellStyle name="40% - akcent 4 2 13" xfId="449"/>
    <cellStyle name="40% - akcent 4 2 13 2" xfId="450"/>
    <cellStyle name="40% - akcent 4 2 14" xfId="451"/>
    <cellStyle name="40% - akcent 4 2 14 2" xfId="452"/>
    <cellStyle name="40% - akcent 4 2 15" xfId="453"/>
    <cellStyle name="40% - akcent 4 2 16" xfId="454"/>
    <cellStyle name="40% - akcent 4 2 17" xfId="455"/>
    <cellStyle name="40% - akcent 4 2 18" xfId="456"/>
    <cellStyle name="40% - akcent 4 2 19" xfId="457"/>
    <cellStyle name="40% - akcent 4 2 2" xfId="458"/>
    <cellStyle name="40% - akcent 4 2 2 2" xfId="459"/>
    <cellStyle name="40% - akcent 4 2 20" xfId="460"/>
    <cellStyle name="40% - akcent 4 2 21" xfId="461"/>
    <cellStyle name="40% - akcent 4 2 22" xfId="462"/>
    <cellStyle name="40% - akcent 4 2 23" xfId="463"/>
    <cellStyle name="40% - akcent 4 2 24" xfId="464"/>
    <cellStyle name="40% - akcent 4 2 25" xfId="465"/>
    <cellStyle name="40% - akcent 4 2 26" xfId="466"/>
    <cellStyle name="40% - akcent 4 2 27" xfId="467"/>
    <cellStyle name="40% - akcent 4 2 28" xfId="468"/>
    <cellStyle name="40% - akcent 4 2 29" xfId="469"/>
    <cellStyle name="40% - akcent 4 2 3" xfId="470"/>
    <cellStyle name="40% - akcent 4 2 3 2" xfId="471"/>
    <cellStyle name="40% - akcent 4 2 30" xfId="472"/>
    <cellStyle name="40% - akcent 4 2 31" xfId="473"/>
    <cellStyle name="40% - akcent 4 2 32" xfId="474"/>
    <cellStyle name="40% - akcent 4 2 33" xfId="475"/>
    <cellStyle name="40% - akcent 4 2 34" xfId="476"/>
    <cellStyle name="40% - akcent 4 2 4" xfId="477"/>
    <cellStyle name="40% - akcent 4 2 4 2" xfId="478"/>
    <cellStyle name="40% - akcent 4 2 5" xfId="479"/>
    <cellStyle name="40% - akcent 4 2 5 2" xfId="480"/>
    <cellStyle name="40% - akcent 4 2 6" xfId="481"/>
    <cellStyle name="40% - akcent 4 2 6 2" xfId="482"/>
    <cellStyle name="40% - akcent 4 2 7" xfId="483"/>
    <cellStyle name="40% - akcent 4 2 7 2" xfId="484"/>
    <cellStyle name="40% - akcent 4 2 8" xfId="485"/>
    <cellStyle name="40% - akcent 4 2 8 2" xfId="486"/>
    <cellStyle name="40% - akcent 4 2 9" xfId="487"/>
    <cellStyle name="40% - akcent 4 2 9 2" xfId="488"/>
    <cellStyle name="40% - akcent 4 3" xfId="489"/>
    <cellStyle name="40% - akcent 4 3 2" xfId="968"/>
    <cellStyle name="40% - akcent 4 3 2 2" xfId="1068"/>
    <cellStyle name="40% - akcent 4 3 2 2 2" xfId="1204"/>
    <cellStyle name="40% - akcent 4 3 2 3" xfId="1108"/>
    <cellStyle name="40% - akcent 4 3 3" xfId="1050"/>
    <cellStyle name="40% - akcent 4 3 3 2" xfId="1187"/>
    <cellStyle name="40% - akcent 4 3 4" xfId="1094"/>
    <cellStyle name="40% - akcent 5 2" xfId="490"/>
    <cellStyle name="40% - akcent 5 2 10" xfId="491"/>
    <cellStyle name="40% - akcent 5 2 10 2" xfId="492"/>
    <cellStyle name="40% - akcent 5 2 11" xfId="493"/>
    <cellStyle name="40% - akcent 5 2 11 2" xfId="494"/>
    <cellStyle name="40% - akcent 5 2 12" xfId="495"/>
    <cellStyle name="40% - akcent 5 2 12 2" xfId="496"/>
    <cellStyle name="40% - akcent 5 2 13" xfId="497"/>
    <cellStyle name="40% - akcent 5 2 13 2" xfId="498"/>
    <cellStyle name="40% - akcent 5 2 14" xfId="499"/>
    <cellStyle name="40% - akcent 5 2 14 2" xfId="500"/>
    <cellStyle name="40% - akcent 5 2 15" xfId="501"/>
    <cellStyle name="40% - akcent 5 2 16" xfId="502"/>
    <cellStyle name="40% - akcent 5 2 17" xfId="503"/>
    <cellStyle name="40% - akcent 5 2 18" xfId="504"/>
    <cellStyle name="40% - akcent 5 2 19" xfId="505"/>
    <cellStyle name="40% - akcent 5 2 2" xfId="506"/>
    <cellStyle name="40% - akcent 5 2 2 2" xfId="507"/>
    <cellStyle name="40% - akcent 5 2 20" xfId="508"/>
    <cellStyle name="40% - akcent 5 2 21" xfId="509"/>
    <cellStyle name="40% - akcent 5 2 22" xfId="510"/>
    <cellStyle name="40% - akcent 5 2 23" xfId="511"/>
    <cellStyle name="40% - akcent 5 2 24" xfId="512"/>
    <cellStyle name="40% - akcent 5 2 25" xfId="513"/>
    <cellStyle name="40% - akcent 5 2 26" xfId="514"/>
    <cellStyle name="40% - akcent 5 2 27" xfId="515"/>
    <cellStyle name="40% - akcent 5 2 28" xfId="516"/>
    <cellStyle name="40% - akcent 5 2 29" xfId="517"/>
    <cellStyle name="40% - akcent 5 2 3" xfId="518"/>
    <cellStyle name="40% - akcent 5 2 3 2" xfId="519"/>
    <cellStyle name="40% - akcent 5 2 30" xfId="520"/>
    <cellStyle name="40% - akcent 5 2 31" xfId="521"/>
    <cellStyle name="40% - akcent 5 2 32" xfId="522"/>
    <cellStyle name="40% - akcent 5 2 33" xfId="523"/>
    <cellStyle name="40% - akcent 5 2 34" xfId="524"/>
    <cellStyle name="40% - akcent 5 2 4" xfId="525"/>
    <cellStyle name="40% - akcent 5 2 4 2" xfId="526"/>
    <cellStyle name="40% - akcent 5 2 5" xfId="527"/>
    <cellStyle name="40% - akcent 5 2 5 2" xfId="528"/>
    <cellStyle name="40% - akcent 5 2 6" xfId="529"/>
    <cellStyle name="40% - akcent 5 2 6 2" xfId="530"/>
    <cellStyle name="40% - akcent 5 2 7" xfId="531"/>
    <cellStyle name="40% - akcent 5 2 7 2" xfId="532"/>
    <cellStyle name="40% - akcent 5 2 8" xfId="533"/>
    <cellStyle name="40% - akcent 5 2 8 2" xfId="534"/>
    <cellStyle name="40% - akcent 5 2 9" xfId="535"/>
    <cellStyle name="40% - akcent 5 2 9 2" xfId="536"/>
    <cellStyle name="40% - akcent 5 3" xfId="537"/>
    <cellStyle name="40% - akcent 5 3 2" xfId="969"/>
    <cellStyle name="40% - akcent 5 3 2 2" xfId="1069"/>
    <cellStyle name="40% - akcent 5 3 2 2 2" xfId="1205"/>
    <cellStyle name="40% - akcent 5 3 2 3" xfId="1109"/>
    <cellStyle name="40% - akcent 5 3 3" xfId="1051"/>
    <cellStyle name="40% - akcent 5 3 3 2" xfId="1188"/>
    <cellStyle name="40% - akcent 5 3 4" xfId="1095"/>
    <cellStyle name="40% - akcent 6 2" xfId="538"/>
    <cellStyle name="40% - akcent 6 2 10" xfId="539"/>
    <cellStyle name="40% - akcent 6 2 10 2" xfId="540"/>
    <cellStyle name="40% - akcent 6 2 11" xfId="541"/>
    <cellStyle name="40% - akcent 6 2 11 2" xfId="542"/>
    <cellStyle name="40% - akcent 6 2 12" xfId="543"/>
    <cellStyle name="40% - akcent 6 2 12 2" xfId="544"/>
    <cellStyle name="40% - akcent 6 2 13" xfId="545"/>
    <cellStyle name="40% - akcent 6 2 13 2" xfId="546"/>
    <cellStyle name="40% - akcent 6 2 14" xfId="547"/>
    <cellStyle name="40% - akcent 6 2 14 2" xfId="548"/>
    <cellStyle name="40% - akcent 6 2 15" xfId="549"/>
    <cellStyle name="40% - akcent 6 2 16" xfId="550"/>
    <cellStyle name="40% - akcent 6 2 17" xfId="551"/>
    <cellStyle name="40% - akcent 6 2 18" xfId="552"/>
    <cellStyle name="40% - akcent 6 2 19" xfId="553"/>
    <cellStyle name="40% - akcent 6 2 2" xfId="554"/>
    <cellStyle name="40% - akcent 6 2 2 2" xfId="555"/>
    <cellStyle name="40% - akcent 6 2 20" xfId="556"/>
    <cellStyle name="40% - akcent 6 2 21" xfId="557"/>
    <cellStyle name="40% - akcent 6 2 22" xfId="558"/>
    <cellStyle name="40% - akcent 6 2 23" xfId="559"/>
    <cellStyle name="40% - akcent 6 2 24" xfId="560"/>
    <cellStyle name="40% - akcent 6 2 25" xfId="561"/>
    <cellStyle name="40% - akcent 6 2 26" xfId="562"/>
    <cellStyle name="40% - akcent 6 2 27" xfId="563"/>
    <cellStyle name="40% - akcent 6 2 28" xfId="564"/>
    <cellStyle name="40% - akcent 6 2 29" xfId="565"/>
    <cellStyle name="40% - akcent 6 2 3" xfId="566"/>
    <cellStyle name="40% - akcent 6 2 3 2" xfId="567"/>
    <cellStyle name="40% - akcent 6 2 30" xfId="568"/>
    <cellStyle name="40% - akcent 6 2 31" xfId="569"/>
    <cellStyle name="40% - akcent 6 2 32" xfId="570"/>
    <cellStyle name="40% - akcent 6 2 33" xfId="571"/>
    <cellStyle name="40% - akcent 6 2 34" xfId="572"/>
    <cellStyle name="40% - akcent 6 2 4" xfId="573"/>
    <cellStyle name="40% - akcent 6 2 4 2" xfId="574"/>
    <cellStyle name="40% - akcent 6 2 5" xfId="575"/>
    <cellStyle name="40% - akcent 6 2 5 2" xfId="576"/>
    <cellStyle name="40% - akcent 6 2 6" xfId="577"/>
    <cellStyle name="40% - akcent 6 2 6 2" xfId="578"/>
    <cellStyle name="40% - akcent 6 2 7" xfId="579"/>
    <cellStyle name="40% - akcent 6 2 7 2" xfId="580"/>
    <cellStyle name="40% - akcent 6 2 8" xfId="581"/>
    <cellStyle name="40% - akcent 6 2 8 2" xfId="582"/>
    <cellStyle name="40% - akcent 6 2 9" xfId="583"/>
    <cellStyle name="40% - akcent 6 2 9 2" xfId="584"/>
    <cellStyle name="40% - akcent 6 3" xfId="585"/>
    <cellStyle name="40% - akcent 6 3 2" xfId="970"/>
    <cellStyle name="40% - akcent 6 3 2 2" xfId="1070"/>
    <cellStyle name="40% - akcent 6 3 2 2 2" xfId="1206"/>
    <cellStyle name="40% - akcent 6 3 2 3" xfId="1110"/>
    <cellStyle name="40% - akcent 6 3 3" xfId="1052"/>
    <cellStyle name="40% - akcent 6 3 3 2" xfId="1189"/>
    <cellStyle name="40% - akcent 6 3 4" xfId="1096"/>
    <cellStyle name="60% - akcent 1 2" xfId="586"/>
    <cellStyle name="60% - akcent 1 2 2" xfId="587"/>
    <cellStyle name="60% - akcent 1 3" xfId="588"/>
    <cellStyle name="60% - akcent 2 2" xfId="589"/>
    <cellStyle name="60% - akcent 2 2 2" xfId="590"/>
    <cellStyle name="60% - akcent 2 3" xfId="591"/>
    <cellStyle name="60% - akcent 3 2" xfId="592"/>
    <cellStyle name="60% - akcent 3 2 2" xfId="593"/>
    <cellStyle name="60% - akcent 3 3" xfId="594"/>
    <cellStyle name="60% - akcent 4 2" xfId="595"/>
    <cellStyle name="60% - akcent 4 2 2" xfId="596"/>
    <cellStyle name="60% - akcent 4 3" xfId="597"/>
    <cellStyle name="60% - akcent 5 2" xfId="598"/>
    <cellStyle name="60% - akcent 5 2 2" xfId="599"/>
    <cellStyle name="60% - akcent 5 3" xfId="600"/>
    <cellStyle name="60% - akcent 6 2" xfId="601"/>
    <cellStyle name="60% - akcent 6 2 2" xfId="602"/>
    <cellStyle name="60% - akcent 6 3" xfId="603"/>
    <cellStyle name="Akcent 1 2" xfId="604"/>
    <cellStyle name="Akcent 1 2 2" xfId="605"/>
    <cellStyle name="Akcent 1 3" xfId="606"/>
    <cellStyle name="Akcent 2 2" xfId="607"/>
    <cellStyle name="Akcent 2 2 2" xfId="608"/>
    <cellStyle name="Akcent 2 3" xfId="609"/>
    <cellStyle name="Akcent 3 2" xfId="610"/>
    <cellStyle name="Akcent 3 2 2" xfId="611"/>
    <cellStyle name="Akcent 3 3" xfId="612"/>
    <cellStyle name="Akcent 4 2" xfId="613"/>
    <cellStyle name="Akcent 4 2 2" xfId="614"/>
    <cellStyle name="Akcent 4 3" xfId="615"/>
    <cellStyle name="Akcent 5 2" xfId="616"/>
    <cellStyle name="Akcent 5 2 2" xfId="617"/>
    <cellStyle name="Akcent 5 3" xfId="618"/>
    <cellStyle name="Akcent 6 2" xfId="619"/>
    <cellStyle name="Akcent 6 2 2" xfId="620"/>
    <cellStyle name="Akcent 6 3" xfId="621"/>
    <cellStyle name="Dane wejściowe 2" xfId="622"/>
    <cellStyle name="Dane wejściowe 2 10" xfId="1076"/>
    <cellStyle name="Dane wejściowe 2 2" xfId="623"/>
    <cellStyle name="Dane wejściowe 2 2 2" xfId="1001"/>
    <cellStyle name="Dane wejściowe 2 2 2 2" xfId="1138"/>
    <cellStyle name="Dane wejściowe 2 2 3" xfId="1026"/>
    <cellStyle name="Dane wejściowe 2 2 3 2" xfId="1163"/>
    <cellStyle name="Dane wejściowe 2 2 4" xfId="998"/>
    <cellStyle name="Dane wejściowe 2 2 4 2" xfId="1135"/>
    <cellStyle name="Dane wejściowe 2 2 5" xfId="977"/>
    <cellStyle name="Dane wejściowe 2 2 5 2" xfId="1114"/>
    <cellStyle name="Dane wejściowe 2 2 6" xfId="995"/>
    <cellStyle name="Dane wejściowe 2 2 6 2" xfId="1132"/>
    <cellStyle name="Dane wejściowe 2 2 7" xfId="993"/>
    <cellStyle name="Dane wejściowe 2 2 7 2" xfId="1130"/>
    <cellStyle name="Dane wejściowe 2 2 8" xfId="1038"/>
    <cellStyle name="Dane wejściowe 2 2 8 2" xfId="1175"/>
    <cellStyle name="Dane wejściowe 2 2 9" xfId="1077"/>
    <cellStyle name="Dane wejściowe 2 3" xfId="1000"/>
    <cellStyle name="Dane wejściowe 2 3 2" xfId="1137"/>
    <cellStyle name="Dane wejściowe 2 4" xfId="989"/>
    <cellStyle name="Dane wejściowe 2 4 2" xfId="1126"/>
    <cellStyle name="Dane wejściowe 2 5" xfId="1030"/>
    <cellStyle name="Dane wejściowe 2 5 2" xfId="1167"/>
    <cellStyle name="Dane wejściowe 2 6" xfId="1012"/>
    <cellStyle name="Dane wejściowe 2 6 2" xfId="1149"/>
    <cellStyle name="Dane wejściowe 2 7" xfId="994"/>
    <cellStyle name="Dane wejściowe 2 7 2" xfId="1131"/>
    <cellStyle name="Dane wejściowe 2 8" xfId="1024"/>
    <cellStyle name="Dane wejściowe 2 8 2" xfId="1161"/>
    <cellStyle name="Dane wejściowe 2 9" xfId="990"/>
    <cellStyle name="Dane wejściowe 2 9 2" xfId="1127"/>
    <cellStyle name="Dane wejściowe 3" xfId="624"/>
    <cellStyle name="Dane wyjściowe 2" xfId="625"/>
    <cellStyle name="Dane wyjściowe 2 10" xfId="1078"/>
    <cellStyle name="Dane wyjściowe 2 2" xfId="626"/>
    <cellStyle name="Dane wyjściowe 2 2 2" xfId="1002"/>
    <cellStyle name="Dane wyjściowe 2 2 2 2" xfId="1139"/>
    <cellStyle name="Dane wyjściowe 2 2 3" xfId="987"/>
    <cellStyle name="Dane wyjściowe 2 2 3 2" xfId="1124"/>
    <cellStyle name="Dane wyjściowe 2 2 4" xfId="1035"/>
    <cellStyle name="Dane wyjściowe 2 2 4 2" xfId="1172"/>
    <cellStyle name="Dane wyjściowe 2 2 5" xfId="1036"/>
    <cellStyle name="Dane wyjściowe 2 2 5 2" xfId="1173"/>
    <cellStyle name="Dane wyjściowe 2 2 6" xfId="997"/>
    <cellStyle name="Dane wyjściowe 2 2 6 2" xfId="1134"/>
    <cellStyle name="Dane wyjściowe 2 2 7" xfId="978"/>
    <cellStyle name="Dane wyjściowe 2 2 7 2" xfId="1115"/>
    <cellStyle name="Dane wyjściowe 2 2 8" xfId="992"/>
    <cellStyle name="Dane wyjściowe 2 2 8 2" xfId="1129"/>
    <cellStyle name="Dane wyjściowe 2 2 9" xfId="1079"/>
    <cellStyle name="Dane wyjściowe 2 3" xfId="976"/>
    <cellStyle name="Dane wyjściowe 2 3 2" xfId="1113"/>
    <cellStyle name="Dane wyjściowe 2 4" xfId="988"/>
    <cellStyle name="Dane wyjściowe 2 4 2" xfId="1125"/>
    <cellStyle name="Dane wyjściowe 2 5" xfId="999"/>
    <cellStyle name="Dane wyjściowe 2 5 2" xfId="1136"/>
    <cellStyle name="Dane wyjściowe 2 6" xfId="1021"/>
    <cellStyle name="Dane wyjściowe 2 6 2" xfId="1158"/>
    <cellStyle name="Dane wyjściowe 2 7" xfId="996"/>
    <cellStyle name="Dane wyjściowe 2 7 2" xfId="1133"/>
    <cellStyle name="Dane wyjściowe 2 8" xfId="1033"/>
    <cellStyle name="Dane wyjściowe 2 8 2" xfId="1170"/>
    <cellStyle name="Dane wyjściowe 2 9" xfId="991"/>
    <cellStyle name="Dane wyjściowe 2 9 2" xfId="1128"/>
    <cellStyle name="Dane wyjściowe 3" xfId="627"/>
    <cellStyle name="Dobre 2" xfId="628"/>
    <cellStyle name="Dobre 2 2" xfId="629"/>
    <cellStyle name="Dobre 3" xfId="630"/>
    <cellStyle name="Dziesiętny 2" xfId="958"/>
    <cellStyle name="Dziesiętny 3" xfId="6"/>
    <cellStyle name="Komórka połączona 2" xfId="631"/>
    <cellStyle name="Komórka połączona 2 2" xfId="632"/>
    <cellStyle name="Komórka połączona 3" xfId="633"/>
    <cellStyle name="Komórka zaznaczona 2" xfId="634"/>
    <cellStyle name="Komórka zaznaczona 2 2" xfId="635"/>
    <cellStyle name="Komórka zaznaczona 3" xfId="636"/>
    <cellStyle name="Nagłówek 1 2" xfId="637"/>
    <cellStyle name="Nagłówek 1 2 2" xfId="638"/>
    <cellStyle name="Nagłówek 1 3" xfId="639"/>
    <cellStyle name="Nagłówek 2 2" xfId="640"/>
    <cellStyle name="Nagłówek 2 2 2" xfId="641"/>
    <cellStyle name="Nagłówek 2 3" xfId="642"/>
    <cellStyle name="Nagłówek 3 2" xfId="643"/>
    <cellStyle name="Nagłówek 3 2 2" xfId="644"/>
    <cellStyle name="Nagłówek 3 3" xfId="645"/>
    <cellStyle name="Nagłówek 4 2" xfId="646"/>
    <cellStyle name="Nagłówek 4 2 2" xfId="647"/>
    <cellStyle name="Nagłówek 4 3" xfId="648"/>
    <cellStyle name="Neutralne 2" xfId="649"/>
    <cellStyle name="Neutralne 2 2" xfId="650"/>
    <cellStyle name="Neutralne 3" xfId="651"/>
    <cellStyle name="Normalny" xfId="0" builtinId="0"/>
    <cellStyle name="Normalny 10" xfId="652"/>
    <cellStyle name="Normalny 11" xfId="955"/>
    <cellStyle name="Normalny 12" xfId="956"/>
    <cellStyle name="Normalny 13" xfId="9"/>
    <cellStyle name="Normalny 14" xfId="7"/>
    <cellStyle name="Normalny 15" xfId="957"/>
    <cellStyle name="Normalny 15 2" xfId="1058"/>
    <cellStyle name="Normalny 15 2 2" xfId="1194"/>
    <cellStyle name="Normalny 16" xfId="973"/>
    <cellStyle name="Normalny 16 2" xfId="1073"/>
    <cellStyle name="Normalny 16 2 2" xfId="1209"/>
    <cellStyle name="Normalny 17" xfId="975"/>
    <cellStyle name="Normalny 17 2" xfId="1075"/>
    <cellStyle name="Normalny 17 2 2" xfId="1211"/>
    <cellStyle name="Normalny 18" xfId="972"/>
    <cellStyle name="Normalny 18 2" xfId="1072"/>
    <cellStyle name="Normalny 18 2 2" xfId="1208"/>
    <cellStyle name="Normalny 19" xfId="4"/>
    <cellStyle name="Normalny 2" xfId="1"/>
    <cellStyle name="Normalny 2 2" xfId="654"/>
    <cellStyle name="Normalny 2 3" xfId="655"/>
    <cellStyle name="Normalny 2 4" xfId="656"/>
    <cellStyle name="Normalny 2 5" xfId="657"/>
    <cellStyle name="Normalny 2 6" xfId="658"/>
    <cellStyle name="Normalny 2 7" xfId="659"/>
    <cellStyle name="Normalny 2 8" xfId="5"/>
    <cellStyle name="Normalny 2 9" xfId="653"/>
    <cellStyle name="Normalny 20" xfId="1039"/>
    <cellStyle name="Normalny 20 2" xfId="1176"/>
    <cellStyle name="Normalny 21" xfId="1056"/>
    <cellStyle name="Normalny 21 2" xfId="1192"/>
    <cellStyle name="Normalny 22" xfId="1054"/>
    <cellStyle name="Normalny 22 2" xfId="1191"/>
    <cellStyle name="Normalny 23" xfId="1040"/>
    <cellStyle name="Normalny 23 2" xfId="1177"/>
    <cellStyle name="Normalny 3" xfId="3"/>
    <cellStyle name="Normalny 3 2" xfId="660"/>
    <cellStyle name="Normalny 4" xfId="661"/>
    <cellStyle name="Normalny 5" xfId="662"/>
    <cellStyle name="Normalny 6" xfId="663"/>
    <cellStyle name="Normalny 6 10" xfId="664"/>
    <cellStyle name="Normalny 6 10 2" xfId="665"/>
    <cellStyle name="Normalny 6 11" xfId="666"/>
    <cellStyle name="Normalny 6 11 2" xfId="667"/>
    <cellStyle name="Normalny 6 12" xfId="668"/>
    <cellStyle name="Normalny 6 12 2" xfId="669"/>
    <cellStyle name="Normalny 6 13" xfId="670"/>
    <cellStyle name="Normalny 6 13 2" xfId="671"/>
    <cellStyle name="Normalny 6 14" xfId="672"/>
    <cellStyle name="Normalny 6 14 2" xfId="673"/>
    <cellStyle name="Normalny 6 15" xfId="674"/>
    <cellStyle name="Normalny 6 15 2" xfId="675"/>
    <cellStyle name="Normalny 6 16" xfId="676"/>
    <cellStyle name="Normalny 6 17" xfId="677"/>
    <cellStyle name="Normalny 6 18" xfId="678"/>
    <cellStyle name="Normalny 6 19" xfId="679"/>
    <cellStyle name="Normalny 6 2" xfId="680"/>
    <cellStyle name="Normalny 6 2 10" xfId="681"/>
    <cellStyle name="Normalny 6 2 10 2" xfId="682"/>
    <cellStyle name="Normalny 6 2 11" xfId="683"/>
    <cellStyle name="Normalny 6 2 11 2" xfId="684"/>
    <cellStyle name="Normalny 6 2 12" xfId="685"/>
    <cellStyle name="Normalny 6 2 12 2" xfId="686"/>
    <cellStyle name="Normalny 6 2 13" xfId="687"/>
    <cellStyle name="Normalny 6 2 13 2" xfId="688"/>
    <cellStyle name="Normalny 6 2 14" xfId="689"/>
    <cellStyle name="Normalny 6 2 14 2" xfId="690"/>
    <cellStyle name="Normalny 6 2 15" xfId="691"/>
    <cellStyle name="Normalny 6 2 16" xfId="692"/>
    <cellStyle name="Normalny 6 2 17" xfId="693"/>
    <cellStyle name="Normalny 6 2 18" xfId="694"/>
    <cellStyle name="Normalny 6 2 19" xfId="695"/>
    <cellStyle name="Normalny 6 2 2" xfId="696"/>
    <cellStyle name="Normalny 6 2 2 2" xfId="697"/>
    <cellStyle name="Normalny 6 2 20" xfId="698"/>
    <cellStyle name="Normalny 6 2 21" xfId="699"/>
    <cellStyle name="Normalny 6 2 22" xfId="700"/>
    <cellStyle name="Normalny 6 2 23" xfId="701"/>
    <cellStyle name="Normalny 6 2 24" xfId="702"/>
    <cellStyle name="Normalny 6 2 25" xfId="703"/>
    <cellStyle name="Normalny 6 2 26" xfId="704"/>
    <cellStyle name="Normalny 6 2 27" xfId="705"/>
    <cellStyle name="Normalny 6 2 28" xfId="706"/>
    <cellStyle name="Normalny 6 2 29" xfId="707"/>
    <cellStyle name="Normalny 6 2 3" xfId="708"/>
    <cellStyle name="Normalny 6 2 3 2" xfId="709"/>
    <cellStyle name="Normalny 6 2 30" xfId="710"/>
    <cellStyle name="Normalny 6 2 31" xfId="711"/>
    <cellStyle name="Normalny 6 2 32" xfId="712"/>
    <cellStyle name="Normalny 6 2 33" xfId="713"/>
    <cellStyle name="Normalny 6 2 34" xfId="714"/>
    <cellStyle name="Normalny 6 2 4" xfId="715"/>
    <cellStyle name="Normalny 6 2 4 2" xfId="716"/>
    <cellStyle name="Normalny 6 2 5" xfId="717"/>
    <cellStyle name="Normalny 6 2 5 2" xfId="718"/>
    <cellStyle name="Normalny 6 2 6" xfId="719"/>
    <cellStyle name="Normalny 6 2 6 2" xfId="720"/>
    <cellStyle name="Normalny 6 2 7" xfId="721"/>
    <cellStyle name="Normalny 6 2 7 2" xfId="722"/>
    <cellStyle name="Normalny 6 2 8" xfId="723"/>
    <cellStyle name="Normalny 6 2 8 2" xfId="724"/>
    <cellStyle name="Normalny 6 2 9" xfId="725"/>
    <cellStyle name="Normalny 6 2 9 2" xfId="726"/>
    <cellStyle name="Normalny 6 20" xfId="727"/>
    <cellStyle name="Normalny 6 21" xfId="728"/>
    <cellStyle name="Normalny 6 22" xfId="729"/>
    <cellStyle name="Normalny 6 23" xfId="730"/>
    <cellStyle name="Normalny 6 24" xfId="731"/>
    <cellStyle name="Normalny 6 25" xfId="732"/>
    <cellStyle name="Normalny 6 26" xfId="733"/>
    <cellStyle name="Normalny 6 27" xfId="734"/>
    <cellStyle name="Normalny 6 28" xfId="735"/>
    <cellStyle name="Normalny 6 29" xfId="736"/>
    <cellStyle name="Normalny 6 3" xfId="737"/>
    <cellStyle name="Normalny 6 3 2" xfId="738"/>
    <cellStyle name="Normalny 6 30" xfId="739"/>
    <cellStyle name="Normalny 6 31" xfId="740"/>
    <cellStyle name="Normalny 6 32" xfId="741"/>
    <cellStyle name="Normalny 6 33" xfId="742"/>
    <cellStyle name="Normalny 6 34" xfId="743"/>
    <cellStyle name="Normalny 6 35" xfId="744"/>
    <cellStyle name="Normalny 6 4" xfId="745"/>
    <cellStyle name="Normalny 6 4 2" xfId="746"/>
    <cellStyle name="Normalny 6 5" xfId="747"/>
    <cellStyle name="Normalny 6 5 2" xfId="748"/>
    <cellStyle name="Normalny 6 6" xfId="749"/>
    <cellStyle name="Normalny 6 6 2" xfId="750"/>
    <cellStyle name="Normalny 6 7" xfId="751"/>
    <cellStyle name="Normalny 6 7 2" xfId="752"/>
    <cellStyle name="Normalny 6 8" xfId="753"/>
    <cellStyle name="Normalny 6 8 2" xfId="754"/>
    <cellStyle name="Normalny 6 9" xfId="755"/>
    <cellStyle name="Normalny 6 9 2" xfId="756"/>
    <cellStyle name="Normalny 7" xfId="757"/>
    <cellStyle name="Normalny 7 2" xfId="758"/>
    <cellStyle name="Normalny 8" xfId="759"/>
    <cellStyle name="Normalny 8 2" xfId="971"/>
    <cellStyle name="Normalny 8 2 2" xfId="1071"/>
    <cellStyle name="Normalny 8 2 2 2" xfId="1207"/>
    <cellStyle name="Normalny 8 2 3" xfId="1111"/>
    <cellStyle name="Normalny 8 3" xfId="1053"/>
    <cellStyle name="Normalny 8 3 2" xfId="1190"/>
    <cellStyle name="Normalny 8 4" xfId="1097"/>
    <cellStyle name="Normalny 9" xfId="951"/>
    <cellStyle name="Normalny 9 10" xfId="760"/>
    <cellStyle name="Normalny 9 11" xfId="761"/>
    <cellStyle name="Normalny 9 12" xfId="762"/>
    <cellStyle name="Normalny 9 13" xfId="763"/>
    <cellStyle name="Normalny 9 14" xfId="764"/>
    <cellStyle name="Normalny 9 15" xfId="765"/>
    <cellStyle name="Normalny 9 16" xfId="766"/>
    <cellStyle name="Normalny 9 2" xfId="767"/>
    <cellStyle name="Normalny 9 3" xfId="768"/>
    <cellStyle name="Normalny 9 4" xfId="769"/>
    <cellStyle name="Normalny 9 5" xfId="770"/>
    <cellStyle name="Normalny 9 6" xfId="771"/>
    <cellStyle name="Normalny 9 7" xfId="772"/>
    <cellStyle name="Normalny 9 8" xfId="773"/>
    <cellStyle name="Normalny 9 9" xfId="774"/>
    <cellStyle name="Obliczenia 2" xfId="775"/>
    <cellStyle name="Obliczenia 2 10" xfId="1080"/>
    <cellStyle name="Obliczenia 2 2" xfId="776"/>
    <cellStyle name="Obliczenia 2 2 2" xfId="1027"/>
    <cellStyle name="Obliczenia 2 2 2 2" xfId="1164"/>
    <cellStyle name="Obliczenia 2 2 3" xfId="985"/>
    <cellStyle name="Obliczenia 2 2 3 2" xfId="1122"/>
    <cellStyle name="Obliczenia 2 2 4" xfId="1022"/>
    <cellStyle name="Obliczenia 2 2 4 2" xfId="1159"/>
    <cellStyle name="Obliczenia 2 2 5" xfId="1015"/>
    <cellStyle name="Obliczenia 2 2 5 2" xfId="1152"/>
    <cellStyle name="Obliczenia 2 2 6" xfId="1034"/>
    <cellStyle name="Obliczenia 2 2 6 2" xfId="1171"/>
    <cellStyle name="Obliczenia 2 2 7" xfId="1037"/>
    <cellStyle name="Obliczenia 2 2 7 2" xfId="1174"/>
    <cellStyle name="Obliczenia 2 2 8" xfId="983"/>
    <cellStyle name="Obliczenia 2 2 8 2" xfId="1120"/>
    <cellStyle name="Obliczenia 2 2 9" xfId="1081"/>
    <cellStyle name="Obliczenia 2 3" xfId="1028"/>
    <cellStyle name="Obliczenia 2 3 2" xfId="1165"/>
    <cellStyle name="Obliczenia 2 4" xfId="986"/>
    <cellStyle name="Obliczenia 2 4 2" xfId="1123"/>
    <cellStyle name="Obliczenia 2 5" xfId="1020"/>
    <cellStyle name="Obliczenia 2 5 2" xfId="1157"/>
    <cellStyle name="Obliczenia 2 6" xfId="984"/>
    <cellStyle name="Obliczenia 2 6 2" xfId="1121"/>
    <cellStyle name="Obliczenia 2 7" xfId="1003"/>
    <cellStyle name="Obliczenia 2 7 2" xfId="1140"/>
    <cellStyle name="Obliczenia 2 8" xfId="1013"/>
    <cellStyle name="Obliczenia 2 8 2" xfId="1150"/>
    <cellStyle name="Obliczenia 2 9" xfId="1011"/>
    <cellStyle name="Obliczenia 2 9 2" xfId="1148"/>
    <cellStyle name="Obliczenia 3" xfId="777"/>
    <cellStyle name="Procentowy 2" xfId="2"/>
    <cellStyle name="Procentowy 2 10" xfId="780"/>
    <cellStyle name="Procentowy 2 10 2" xfId="781"/>
    <cellStyle name="Procentowy 2 11" xfId="782"/>
    <cellStyle name="Procentowy 2 11 2" xfId="783"/>
    <cellStyle name="Procentowy 2 12" xfId="784"/>
    <cellStyle name="Procentowy 2 12 2" xfId="785"/>
    <cellStyle name="Procentowy 2 13" xfId="786"/>
    <cellStyle name="Procentowy 2 13 2" xfId="787"/>
    <cellStyle name="Procentowy 2 14" xfId="788"/>
    <cellStyle name="Procentowy 2 14 2" xfId="789"/>
    <cellStyle name="Procentowy 2 15" xfId="790"/>
    <cellStyle name="Procentowy 2 16" xfId="791"/>
    <cellStyle name="Procentowy 2 17" xfId="792"/>
    <cellStyle name="Procentowy 2 18" xfId="793"/>
    <cellStyle name="Procentowy 2 19" xfId="794"/>
    <cellStyle name="Procentowy 2 2" xfId="795"/>
    <cellStyle name="Procentowy 2 2 10" xfId="796"/>
    <cellStyle name="Procentowy 2 2 10 2" xfId="797"/>
    <cellStyle name="Procentowy 2 2 11" xfId="798"/>
    <cellStyle name="Procentowy 2 2 11 2" xfId="799"/>
    <cellStyle name="Procentowy 2 2 12" xfId="800"/>
    <cellStyle name="Procentowy 2 2 12 2" xfId="801"/>
    <cellStyle name="Procentowy 2 2 13" xfId="802"/>
    <cellStyle name="Procentowy 2 2 13 2" xfId="803"/>
    <cellStyle name="Procentowy 2 2 14" xfId="804"/>
    <cellStyle name="Procentowy 2 2 14 2" xfId="805"/>
    <cellStyle name="Procentowy 2 2 15" xfId="806"/>
    <cellStyle name="Procentowy 2 2 16" xfId="807"/>
    <cellStyle name="Procentowy 2 2 17" xfId="808"/>
    <cellStyle name="Procentowy 2 2 18" xfId="809"/>
    <cellStyle name="Procentowy 2 2 19" xfId="810"/>
    <cellStyle name="Procentowy 2 2 2" xfId="811"/>
    <cellStyle name="Procentowy 2 2 2 2" xfId="812"/>
    <cellStyle name="Procentowy 2 2 20" xfId="813"/>
    <cellStyle name="Procentowy 2 2 21" xfId="814"/>
    <cellStyle name="Procentowy 2 2 22" xfId="815"/>
    <cellStyle name="Procentowy 2 2 23" xfId="816"/>
    <cellStyle name="Procentowy 2 2 24" xfId="817"/>
    <cellStyle name="Procentowy 2 2 25" xfId="818"/>
    <cellStyle name="Procentowy 2 2 26" xfId="819"/>
    <cellStyle name="Procentowy 2 2 27" xfId="820"/>
    <cellStyle name="Procentowy 2 2 28" xfId="821"/>
    <cellStyle name="Procentowy 2 2 29" xfId="822"/>
    <cellStyle name="Procentowy 2 2 3" xfId="823"/>
    <cellStyle name="Procentowy 2 2 3 2" xfId="824"/>
    <cellStyle name="Procentowy 2 2 30" xfId="825"/>
    <cellStyle name="Procentowy 2 2 31" xfId="826"/>
    <cellStyle name="Procentowy 2 2 32" xfId="827"/>
    <cellStyle name="Procentowy 2 2 33" xfId="828"/>
    <cellStyle name="Procentowy 2 2 34" xfId="829"/>
    <cellStyle name="Procentowy 2 2 4" xfId="830"/>
    <cellStyle name="Procentowy 2 2 4 2" xfId="831"/>
    <cellStyle name="Procentowy 2 2 5" xfId="832"/>
    <cellStyle name="Procentowy 2 2 5 2" xfId="833"/>
    <cellStyle name="Procentowy 2 2 6" xfId="834"/>
    <cellStyle name="Procentowy 2 2 6 2" xfId="835"/>
    <cellStyle name="Procentowy 2 2 7" xfId="836"/>
    <cellStyle name="Procentowy 2 2 7 2" xfId="837"/>
    <cellStyle name="Procentowy 2 2 8" xfId="838"/>
    <cellStyle name="Procentowy 2 2 8 2" xfId="839"/>
    <cellStyle name="Procentowy 2 2 9" xfId="840"/>
    <cellStyle name="Procentowy 2 2 9 2" xfId="841"/>
    <cellStyle name="Procentowy 2 20" xfId="842"/>
    <cellStyle name="Procentowy 2 21" xfId="843"/>
    <cellStyle name="Procentowy 2 22" xfId="844"/>
    <cellStyle name="Procentowy 2 23" xfId="845"/>
    <cellStyle name="Procentowy 2 24" xfId="846"/>
    <cellStyle name="Procentowy 2 25" xfId="847"/>
    <cellStyle name="Procentowy 2 26" xfId="848"/>
    <cellStyle name="Procentowy 2 27" xfId="849"/>
    <cellStyle name="Procentowy 2 28" xfId="850"/>
    <cellStyle name="Procentowy 2 29" xfId="851"/>
    <cellStyle name="Procentowy 2 3" xfId="852"/>
    <cellStyle name="Procentowy 2 30" xfId="853"/>
    <cellStyle name="Procentowy 2 31" xfId="854"/>
    <cellStyle name="Procentowy 2 32" xfId="855"/>
    <cellStyle name="Procentowy 2 33" xfId="856"/>
    <cellStyle name="Procentowy 2 34" xfId="779"/>
    <cellStyle name="Procentowy 2 35" xfId="1055"/>
    <cellStyle name="Procentowy 2 4" xfId="857"/>
    <cellStyle name="Procentowy 2 4 2" xfId="858"/>
    <cellStyle name="Procentowy 2 5" xfId="859"/>
    <cellStyle name="Procentowy 2 5 2" xfId="860"/>
    <cellStyle name="Procentowy 2 6" xfId="861"/>
    <cellStyle name="Procentowy 2 6 2" xfId="862"/>
    <cellStyle name="Procentowy 2 7" xfId="863"/>
    <cellStyle name="Procentowy 2 7 2" xfId="864"/>
    <cellStyle name="Procentowy 2 8" xfId="865"/>
    <cellStyle name="Procentowy 2 8 2" xfId="866"/>
    <cellStyle name="Procentowy 2 9" xfId="867"/>
    <cellStyle name="Procentowy 2 9 2" xfId="868"/>
    <cellStyle name="Procentowy 3" xfId="869"/>
    <cellStyle name="Procentowy 3 2" xfId="870"/>
    <cellStyle name="Procentowy 4" xfId="871"/>
    <cellStyle name="Procentowy 4 10" xfId="872"/>
    <cellStyle name="Procentowy 4 10 2" xfId="873"/>
    <cellStyle name="Procentowy 4 11" xfId="874"/>
    <cellStyle name="Procentowy 4 11 2" xfId="875"/>
    <cellStyle name="Procentowy 4 12" xfId="876"/>
    <cellStyle name="Procentowy 4 12 2" xfId="877"/>
    <cellStyle name="Procentowy 4 13" xfId="878"/>
    <cellStyle name="Procentowy 4 13 2" xfId="879"/>
    <cellStyle name="Procentowy 4 14" xfId="880"/>
    <cellStyle name="Procentowy 4 14 2" xfId="881"/>
    <cellStyle name="Procentowy 4 15" xfId="882"/>
    <cellStyle name="Procentowy 4 16" xfId="883"/>
    <cellStyle name="Procentowy 4 17" xfId="884"/>
    <cellStyle name="Procentowy 4 18" xfId="885"/>
    <cellStyle name="Procentowy 4 19" xfId="886"/>
    <cellStyle name="Procentowy 4 2" xfId="887"/>
    <cellStyle name="Procentowy 4 2 2" xfId="888"/>
    <cellStyle name="Procentowy 4 20" xfId="889"/>
    <cellStyle name="Procentowy 4 21" xfId="890"/>
    <cellStyle name="Procentowy 4 22" xfId="891"/>
    <cellStyle name="Procentowy 4 23" xfId="892"/>
    <cellStyle name="Procentowy 4 24" xfId="893"/>
    <cellStyle name="Procentowy 4 25" xfId="894"/>
    <cellStyle name="Procentowy 4 26" xfId="895"/>
    <cellStyle name="Procentowy 4 27" xfId="896"/>
    <cellStyle name="Procentowy 4 28" xfId="897"/>
    <cellStyle name="Procentowy 4 29" xfId="898"/>
    <cellStyle name="Procentowy 4 3" xfId="899"/>
    <cellStyle name="Procentowy 4 3 2" xfId="900"/>
    <cellStyle name="Procentowy 4 30" xfId="901"/>
    <cellStyle name="Procentowy 4 31" xfId="902"/>
    <cellStyle name="Procentowy 4 32" xfId="903"/>
    <cellStyle name="Procentowy 4 33" xfId="904"/>
    <cellStyle name="Procentowy 4 34" xfId="905"/>
    <cellStyle name="Procentowy 4 4" xfId="906"/>
    <cellStyle name="Procentowy 4 4 2" xfId="907"/>
    <cellStyle name="Procentowy 4 5" xfId="908"/>
    <cellStyle name="Procentowy 4 5 2" xfId="909"/>
    <cellStyle name="Procentowy 4 6" xfId="910"/>
    <cellStyle name="Procentowy 4 6 2" xfId="911"/>
    <cellStyle name="Procentowy 4 7" xfId="912"/>
    <cellStyle name="Procentowy 4 7 2" xfId="913"/>
    <cellStyle name="Procentowy 4 8" xfId="914"/>
    <cellStyle name="Procentowy 4 8 2" xfId="915"/>
    <cellStyle name="Procentowy 4 9" xfId="916"/>
    <cellStyle name="Procentowy 4 9 2" xfId="917"/>
    <cellStyle name="Procentowy 5" xfId="918"/>
    <cellStyle name="Procentowy 5 2" xfId="919"/>
    <cellStyle name="Procentowy 5 3" xfId="952"/>
    <cellStyle name="Procentowy 6" xfId="953"/>
    <cellStyle name="Procentowy 6 10" xfId="920"/>
    <cellStyle name="Procentowy 6 11" xfId="921"/>
    <cellStyle name="Procentowy 6 12" xfId="922"/>
    <cellStyle name="Procentowy 6 13" xfId="923"/>
    <cellStyle name="Procentowy 6 14" xfId="924"/>
    <cellStyle name="Procentowy 6 15" xfId="925"/>
    <cellStyle name="Procentowy 6 16" xfId="926"/>
    <cellStyle name="Procentowy 6 2" xfId="927"/>
    <cellStyle name="Procentowy 6 3" xfId="928"/>
    <cellStyle name="Procentowy 6 4" xfId="929"/>
    <cellStyle name="Procentowy 6 5" xfId="930"/>
    <cellStyle name="Procentowy 6 6" xfId="931"/>
    <cellStyle name="Procentowy 6 7" xfId="932"/>
    <cellStyle name="Procentowy 6 8" xfId="933"/>
    <cellStyle name="Procentowy 6 9" xfId="934"/>
    <cellStyle name="Procentowy 7" xfId="778"/>
    <cellStyle name="Suma 2" xfId="935"/>
    <cellStyle name="Suma 2 10" xfId="1082"/>
    <cellStyle name="Suma 2 2" xfId="936"/>
    <cellStyle name="Suma 2 2 2" xfId="1017"/>
    <cellStyle name="Suma 2 2 2 2" xfId="1154"/>
    <cellStyle name="Suma 2 2 3" xfId="1025"/>
    <cellStyle name="Suma 2 2 3 2" xfId="1162"/>
    <cellStyle name="Suma 2 2 4" xfId="1010"/>
    <cellStyle name="Suma 2 2 4 2" xfId="1147"/>
    <cellStyle name="Suma 2 2 5" xfId="981"/>
    <cellStyle name="Suma 2 2 5 2" xfId="1118"/>
    <cellStyle name="Suma 2 2 6" xfId="1029"/>
    <cellStyle name="Suma 2 2 6 2" xfId="1166"/>
    <cellStyle name="Suma 2 2 7" xfId="1031"/>
    <cellStyle name="Suma 2 2 7 2" xfId="1168"/>
    <cellStyle name="Suma 2 2 8" xfId="1005"/>
    <cellStyle name="Suma 2 2 8 2" xfId="1142"/>
    <cellStyle name="Suma 2 2 9" xfId="1083"/>
    <cellStyle name="Suma 2 3" xfId="1016"/>
    <cellStyle name="Suma 2 3 2" xfId="1153"/>
    <cellStyle name="Suma 2 4" xfId="1014"/>
    <cellStyle name="Suma 2 4 2" xfId="1151"/>
    <cellStyle name="Suma 2 5" xfId="1009"/>
    <cellStyle name="Suma 2 5 2" xfId="1146"/>
    <cellStyle name="Suma 2 6" xfId="982"/>
    <cellStyle name="Suma 2 6 2" xfId="1119"/>
    <cellStyle name="Suma 2 7" xfId="1023"/>
    <cellStyle name="Suma 2 7 2" xfId="1160"/>
    <cellStyle name="Suma 2 8" xfId="1007"/>
    <cellStyle name="Suma 2 8 2" xfId="1144"/>
    <cellStyle name="Suma 2 9" xfId="1004"/>
    <cellStyle name="Suma 2 9 2" xfId="1141"/>
    <cellStyle name="Suma 3" xfId="937"/>
    <cellStyle name="Tekst objaśnienia 2" xfId="938"/>
    <cellStyle name="Tekst objaśnienia 2 2" xfId="939"/>
    <cellStyle name="Tekst objaśnienia 3" xfId="940"/>
    <cellStyle name="Tekst ostrzeżenia 2" xfId="941"/>
    <cellStyle name="Tekst ostrzeżenia 2 2" xfId="942"/>
    <cellStyle name="Tekst ostrzeżenia 3" xfId="943"/>
    <cellStyle name="Tytuł 2" xfId="944"/>
    <cellStyle name="Tytuł 2 2" xfId="945"/>
    <cellStyle name="Tytuł 3" xfId="8"/>
    <cellStyle name="Uwaga 2" xfId="946"/>
    <cellStyle name="Uwaga 2 2" xfId="1018"/>
    <cellStyle name="Uwaga 2 2 2" xfId="1155"/>
    <cellStyle name="Uwaga 2 3" xfId="979"/>
    <cellStyle name="Uwaga 2 3 2" xfId="1116"/>
    <cellStyle name="Uwaga 2 4" xfId="1032"/>
    <cellStyle name="Uwaga 2 4 2" xfId="1169"/>
    <cellStyle name="Uwaga 2 5" xfId="980"/>
    <cellStyle name="Uwaga 2 5 2" xfId="1117"/>
    <cellStyle name="Uwaga 2 6" xfId="1019"/>
    <cellStyle name="Uwaga 2 6 2" xfId="1156"/>
    <cellStyle name="Uwaga 2 7" xfId="1008"/>
    <cellStyle name="Uwaga 2 7 2" xfId="1145"/>
    <cellStyle name="Uwaga 2 8" xfId="1006"/>
    <cellStyle name="Uwaga 2 8 2" xfId="1143"/>
    <cellStyle name="Uwaga 2 9" xfId="1084"/>
    <cellStyle name="Uwaga 3" xfId="947"/>
    <cellStyle name="Uwaga 3 2" xfId="954"/>
    <cellStyle name="Uwaga 3 2 2" xfId="974"/>
    <cellStyle name="Uwaga 3 2 2 2" xfId="1074"/>
    <cellStyle name="Uwaga 3 2 2 2 2" xfId="1210"/>
    <cellStyle name="Uwaga 3 2 2 3" xfId="1112"/>
    <cellStyle name="Uwaga 3 2 3" xfId="1057"/>
    <cellStyle name="Uwaga 3 2 3 2" xfId="1193"/>
    <cellStyle name="Uwaga 3 2 4" xfId="1098"/>
    <cellStyle name="Złe 2" xfId="948"/>
    <cellStyle name="Złe 2 2" xfId="949"/>
    <cellStyle name="Złe 3" xfId="950"/>
  </cellStyles>
  <dxfs count="0"/>
  <tableStyles count="0" defaultTableStyle="TableStyleMedium2" defaultPivotStyle="PivotStyleLight16"/>
  <colors>
    <mruColors>
      <color rgb="FFFFFF66"/>
      <color rgb="FFEA068E"/>
      <color rgb="FFFFFFA3"/>
      <color rgb="FFD9D9D9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5"/>
  <sheetViews>
    <sheetView tabSelected="1" view="pageBreakPreview" zoomScaleNormal="100" zoomScaleSheetLayoutView="100" workbookViewId="0">
      <selection activeCell="B40" sqref="B40:C40"/>
    </sheetView>
  </sheetViews>
  <sheetFormatPr defaultRowHeight="15.75"/>
  <cols>
    <col min="1" max="1" width="5.140625" style="2" customWidth="1"/>
    <col min="2" max="2" width="1.85546875" style="2" customWidth="1"/>
    <col min="3" max="3" width="77.7109375" style="7" customWidth="1"/>
    <col min="4" max="4" width="18.28515625" style="36" customWidth="1"/>
    <col min="5" max="5" width="17.5703125" style="9" customWidth="1"/>
    <col min="6" max="6" width="13.85546875" style="2" bestFit="1" customWidth="1"/>
    <col min="7" max="7" width="16.140625" style="2" customWidth="1"/>
    <col min="8" max="8" width="14.85546875" style="2" bestFit="1" customWidth="1"/>
    <col min="9" max="9" width="17" style="2" customWidth="1"/>
    <col min="10" max="10" width="17.5703125" style="2" customWidth="1"/>
    <col min="11" max="18" width="9.140625" style="2" customWidth="1"/>
    <col min="19" max="28" width="8" style="2" customWidth="1"/>
    <col min="29" max="16384" width="9.140625" style="2"/>
  </cols>
  <sheetData>
    <row r="1" spans="1:28" ht="5.25" customHeight="1">
      <c r="A1" s="13"/>
      <c r="B1" s="13"/>
      <c r="C1" s="14"/>
    </row>
    <row r="2" spans="1:28" ht="60.75" customHeight="1">
      <c r="A2" s="156" t="s">
        <v>168</v>
      </c>
      <c r="B2" s="157"/>
      <c r="C2" s="157"/>
      <c r="D2" s="157"/>
    </row>
    <row r="3" spans="1:28" ht="11.25" customHeight="1" thickBot="1">
      <c r="A3" s="13"/>
      <c r="B3" s="13"/>
      <c r="C3" s="14"/>
    </row>
    <row r="4" spans="1:28" s="72" customFormat="1" ht="21" customHeight="1">
      <c r="A4" s="22" t="s">
        <v>21</v>
      </c>
      <c r="B4" s="158" t="s">
        <v>22</v>
      </c>
      <c r="C4" s="158"/>
      <c r="D4" s="159"/>
      <c r="E4" s="95" t="s">
        <v>18</v>
      </c>
      <c r="F4" s="96"/>
      <c r="G4" s="101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s="68" customFormat="1" ht="22.5" customHeight="1">
      <c r="A5" s="23" t="s">
        <v>9</v>
      </c>
      <c r="B5" s="24" t="s">
        <v>29</v>
      </c>
      <c r="C5" s="24"/>
      <c r="D5" s="37">
        <f>D6+D17</f>
        <v>14994000</v>
      </c>
      <c r="E5" s="60" t="s">
        <v>20</v>
      </c>
      <c r="F5" s="67"/>
      <c r="G5" s="102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s="68" customFormat="1" ht="21.75" customHeight="1">
      <c r="A6" s="154" t="s">
        <v>0</v>
      </c>
      <c r="B6" s="155"/>
      <c r="C6" s="155"/>
      <c r="D6" s="38">
        <f>SUM(D7,D9)</f>
        <v>14994000</v>
      </c>
      <c r="E6" s="60" t="s">
        <v>20</v>
      </c>
      <c r="F6" s="74"/>
      <c r="G6" s="103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68" customFormat="1" ht="22.5" customHeight="1">
      <c r="A7" s="160" t="s">
        <v>3</v>
      </c>
      <c r="B7" s="161"/>
      <c r="C7" s="161"/>
      <c r="D7" s="39">
        <f>SUM(D8:D8)</f>
        <v>14994000</v>
      </c>
      <c r="E7" s="60" t="s">
        <v>20</v>
      </c>
      <c r="F7" s="76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s="68" customFormat="1" ht="58.5" customHeight="1">
      <c r="A8" s="57" t="s">
        <v>76</v>
      </c>
      <c r="B8" s="133" t="s">
        <v>172</v>
      </c>
      <c r="C8" s="133"/>
      <c r="D8" s="27">
        <v>14994000</v>
      </c>
      <c r="E8" s="60"/>
      <c r="F8" s="76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s="68" customFormat="1" hidden="1">
      <c r="A9" s="162" t="s">
        <v>4</v>
      </c>
      <c r="B9" s="163"/>
      <c r="C9" s="163"/>
      <c r="D9" s="39">
        <f>SUM(D10:D14)</f>
        <v>0</v>
      </c>
      <c r="E9" s="60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28" s="68" customFormat="1" ht="19.5" hidden="1" customHeight="1">
      <c r="A10" s="57" t="s">
        <v>76</v>
      </c>
      <c r="B10" s="136" t="s">
        <v>103</v>
      </c>
      <c r="C10" s="136"/>
      <c r="D10" s="27"/>
      <c r="E10" s="60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s="68" customFormat="1" hidden="1">
      <c r="A11" s="57" t="s">
        <v>77</v>
      </c>
      <c r="B11" s="136" t="s">
        <v>96</v>
      </c>
      <c r="C11" s="136"/>
      <c r="D11" s="27"/>
      <c r="E11" s="60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28" s="68" customFormat="1" ht="18" hidden="1" customHeight="1">
      <c r="A12" s="57" t="s">
        <v>77</v>
      </c>
      <c r="B12" s="136" t="s">
        <v>93</v>
      </c>
      <c r="C12" s="136"/>
      <c r="D12" s="27"/>
      <c r="E12" s="60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s="68" customFormat="1" ht="34.5" hidden="1" customHeight="1">
      <c r="A13" s="57"/>
      <c r="B13" s="123" t="s">
        <v>8</v>
      </c>
      <c r="C13" s="64" t="s">
        <v>121</v>
      </c>
      <c r="D13" s="27"/>
      <c r="E13" s="60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s="68" customFormat="1" ht="31.5" hidden="1">
      <c r="A14" s="57"/>
      <c r="B14" s="123" t="s">
        <v>8</v>
      </c>
      <c r="C14" s="115" t="s">
        <v>124</v>
      </c>
      <c r="D14" s="27"/>
      <c r="E14" s="60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s="68" customFormat="1" ht="31.5" hidden="1">
      <c r="A15" s="57"/>
      <c r="B15" s="123" t="s">
        <v>8</v>
      </c>
      <c r="C15" s="115" t="s">
        <v>125</v>
      </c>
      <c r="D15" s="51"/>
      <c r="E15" s="60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</row>
    <row r="16" spans="1:28" s="68" customFormat="1" ht="31.5" hidden="1">
      <c r="A16" s="57"/>
      <c r="B16" s="123" t="s">
        <v>8</v>
      </c>
      <c r="C16" s="115" t="s">
        <v>126</v>
      </c>
      <c r="D16" s="51"/>
      <c r="E16" s="60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1:28" s="68" customFormat="1" hidden="1">
      <c r="A17" s="154" t="s">
        <v>1</v>
      </c>
      <c r="B17" s="155"/>
      <c r="C17" s="155"/>
      <c r="D17" s="38">
        <f>D18+D23</f>
        <v>0</v>
      </c>
      <c r="E17" s="104" t="s">
        <v>20</v>
      </c>
      <c r="F17" s="105"/>
      <c r="G17" s="105"/>
      <c r="H17" s="105"/>
      <c r="I17" s="106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s="68" customFormat="1" hidden="1">
      <c r="A18" s="137" t="s">
        <v>19</v>
      </c>
      <c r="B18" s="138"/>
      <c r="C18" s="138"/>
      <c r="D18" s="40">
        <f>SUM(D19:D22)</f>
        <v>0</v>
      </c>
      <c r="E18" s="104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s="68" customFormat="1" ht="36" hidden="1" customHeight="1" thickBot="1">
      <c r="A19" s="57" t="s">
        <v>76</v>
      </c>
      <c r="B19" s="136" t="s">
        <v>104</v>
      </c>
      <c r="C19" s="136"/>
      <c r="D19" s="34"/>
      <c r="E19" s="104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s="68" customFormat="1" hidden="1">
      <c r="A20" s="18" t="s">
        <v>7</v>
      </c>
      <c r="B20" s="144"/>
      <c r="C20" s="144"/>
      <c r="D20" s="52"/>
      <c r="E20" s="104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s="68" customFormat="1" hidden="1">
      <c r="A21" s="18"/>
      <c r="B21" s="62"/>
      <c r="C21" s="63"/>
      <c r="D21" s="34"/>
      <c r="E21" s="104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s="68" customFormat="1" hidden="1">
      <c r="A22" s="18" t="s">
        <v>7</v>
      </c>
      <c r="B22" s="144"/>
      <c r="C22" s="151"/>
      <c r="D22" s="34"/>
      <c r="E22" s="104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s="68" customFormat="1" hidden="1">
      <c r="A23" s="137" t="s">
        <v>54</v>
      </c>
      <c r="B23" s="138"/>
      <c r="C23" s="138"/>
      <c r="D23" s="40">
        <f>SUM(D24:D24)</f>
        <v>0</v>
      </c>
      <c r="E23" s="104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s="68" customFormat="1" hidden="1">
      <c r="A24" s="18" t="s">
        <v>7</v>
      </c>
      <c r="B24" s="141"/>
      <c r="C24" s="141"/>
      <c r="D24" s="34"/>
      <c r="E24" s="104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68" customFormat="1" hidden="1">
      <c r="A25" s="154" t="s">
        <v>50</v>
      </c>
      <c r="B25" s="155"/>
      <c r="C25" s="155"/>
      <c r="D25" s="38"/>
      <c r="E25" s="104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s="68" customFormat="1" ht="33.75" hidden="1" customHeight="1">
      <c r="A26" s="32"/>
      <c r="B26" s="33"/>
      <c r="C26" s="33"/>
      <c r="D26" s="47"/>
      <c r="E26" s="104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</row>
    <row r="27" spans="1:28" s="68" customFormat="1">
      <c r="A27" s="126" t="s">
        <v>12</v>
      </c>
      <c r="B27" s="127" t="s">
        <v>13</v>
      </c>
      <c r="C27" s="127"/>
      <c r="D27" s="128">
        <f>D28+D31</f>
        <v>14994000</v>
      </c>
      <c r="E27" s="60" t="s">
        <v>20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89" customFormat="1" ht="19.5" customHeight="1" thickBot="1">
      <c r="A28" s="145" t="s">
        <v>46</v>
      </c>
      <c r="B28" s="146"/>
      <c r="C28" s="146"/>
      <c r="D28" s="41">
        <f>SUM(D29:D30)</f>
        <v>14994000</v>
      </c>
      <c r="E28" s="86" t="s">
        <v>20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1:28" s="72" customFormat="1" ht="18.75" customHeight="1">
      <c r="A29" s="142" t="s">
        <v>71</v>
      </c>
      <c r="B29" s="143"/>
      <c r="C29" s="143"/>
      <c r="D29" s="25">
        <f>SUM(D34)</f>
        <v>14994000</v>
      </c>
      <c r="E29" s="95" t="s">
        <v>20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s="68" customFormat="1" ht="18.75" hidden="1" customHeight="1">
      <c r="A30" s="142" t="s">
        <v>45</v>
      </c>
      <c r="B30" s="143"/>
      <c r="C30" s="143"/>
      <c r="D30" s="25">
        <f>D76</f>
        <v>0</v>
      </c>
      <c r="E30" s="60" t="s">
        <v>20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s="68" customFormat="1" hidden="1">
      <c r="A31" s="145" t="s">
        <v>47</v>
      </c>
      <c r="B31" s="146"/>
      <c r="C31" s="146"/>
      <c r="D31" s="107">
        <f>SUM(D32+D33)</f>
        <v>0</v>
      </c>
      <c r="E31" s="60" t="s">
        <v>20</v>
      </c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68" customFormat="1" hidden="1">
      <c r="A32" s="152" t="s">
        <v>71</v>
      </c>
      <c r="B32" s="153"/>
      <c r="C32" s="153"/>
      <c r="D32" s="25">
        <f>D70</f>
        <v>0</v>
      </c>
      <c r="E32" s="60" t="s">
        <v>20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68" customFormat="1" hidden="1">
      <c r="A33" s="142" t="s">
        <v>45</v>
      </c>
      <c r="B33" s="143"/>
      <c r="C33" s="143"/>
      <c r="D33" s="25">
        <f>-SUM(D76)</f>
        <v>0</v>
      </c>
      <c r="E33" s="60" t="s">
        <v>20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s="68" customFormat="1" ht="21" customHeight="1">
      <c r="A34" s="154" t="s">
        <v>166</v>
      </c>
      <c r="B34" s="155"/>
      <c r="C34" s="155"/>
      <c r="D34" s="38">
        <f>SUM(D35,D57)</f>
        <v>14994000</v>
      </c>
      <c r="E34" s="60" t="s">
        <v>20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s="68" customFormat="1" ht="18" customHeight="1">
      <c r="A35" s="149" t="s">
        <v>5</v>
      </c>
      <c r="B35" s="150"/>
      <c r="C35" s="150"/>
      <c r="D35" s="42">
        <f>SUM(D36:D56)</f>
        <v>14994000</v>
      </c>
      <c r="E35" s="60" t="s">
        <v>20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8" s="68" customFormat="1" ht="52.5" customHeight="1">
      <c r="A36" s="57" t="s">
        <v>76</v>
      </c>
      <c r="B36" s="133" t="s">
        <v>173</v>
      </c>
      <c r="C36" s="133"/>
      <c r="D36" s="27">
        <f>SUM(D139:D140)</f>
        <v>14994000</v>
      </c>
      <c r="E36" s="60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:28" s="68" customFormat="1" ht="45.75" hidden="1" customHeight="1">
      <c r="A37" s="57" t="s">
        <v>77</v>
      </c>
      <c r="B37" s="133" t="s">
        <v>132</v>
      </c>
      <c r="C37" s="133"/>
      <c r="D37" s="27"/>
      <c r="E37" s="60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:28" s="68" customFormat="1" ht="33" hidden="1" customHeight="1">
      <c r="A38" s="57" t="s">
        <v>78</v>
      </c>
      <c r="B38" s="133" t="s">
        <v>134</v>
      </c>
      <c r="C38" s="133"/>
      <c r="D38" s="27"/>
      <c r="E38" s="60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s="68" customFormat="1" ht="31.5" hidden="1" customHeight="1">
      <c r="A39" s="57" t="s">
        <v>79</v>
      </c>
      <c r="B39" s="136" t="s">
        <v>106</v>
      </c>
      <c r="C39" s="136"/>
      <c r="D39" s="27"/>
      <c r="E39" s="60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s="68" customFormat="1" ht="32.25" hidden="1" customHeight="1">
      <c r="A40" s="58" t="s">
        <v>80</v>
      </c>
      <c r="B40" s="136" t="s">
        <v>107</v>
      </c>
      <c r="C40" s="144"/>
      <c r="D40" s="27"/>
      <c r="E40" s="60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s="68" customFormat="1" ht="30" hidden="1" customHeight="1">
      <c r="A41" s="57" t="s">
        <v>81</v>
      </c>
      <c r="B41" s="139" t="s">
        <v>105</v>
      </c>
      <c r="C41" s="140"/>
      <c r="D41" s="27"/>
      <c r="E41" s="60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s="68" customFormat="1" ht="31.5" hidden="1" customHeight="1">
      <c r="A42" s="57" t="s">
        <v>82</v>
      </c>
      <c r="B42" s="136" t="s">
        <v>131</v>
      </c>
      <c r="C42" s="136"/>
      <c r="D42" s="27"/>
      <c r="E42" s="60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s="68" customFormat="1" ht="32.25" hidden="1" customHeight="1">
      <c r="A43" s="57" t="s">
        <v>84</v>
      </c>
      <c r="B43" s="136" t="s">
        <v>136</v>
      </c>
      <c r="C43" s="136"/>
      <c r="D43" s="65"/>
      <c r="E43" s="60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8" s="68" customFormat="1" ht="30.75" hidden="1" customHeight="1">
      <c r="A44" s="57" t="s">
        <v>87</v>
      </c>
      <c r="B44" s="136" t="s">
        <v>135</v>
      </c>
      <c r="C44" s="136"/>
      <c r="D44" s="65"/>
      <c r="E44" s="60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</row>
    <row r="45" spans="1:28" s="68" customFormat="1" ht="32.25" hidden="1" customHeight="1">
      <c r="A45" s="57" t="s">
        <v>98</v>
      </c>
      <c r="B45" s="136" t="s">
        <v>137</v>
      </c>
      <c r="C45" s="136"/>
      <c r="D45" s="65"/>
      <c r="E45" s="60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</row>
    <row r="46" spans="1:28" s="68" customFormat="1" hidden="1">
      <c r="A46" s="57" t="s">
        <v>99</v>
      </c>
      <c r="B46" s="133" t="s">
        <v>109</v>
      </c>
      <c r="C46" s="133"/>
      <c r="D46" s="65"/>
      <c r="E46" s="60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</row>
    <row r="47" spans="1:28" s="68" customFormat="1" ht="31.5" hidden="1">
      <c r="A47" s="57"/>
      <c r="B47" s="48" t="s">
        <v>8</v>
      </c>
      <c r="C47" s="108" t="s">
        <v>142</v>
      </c>
      <c r="D47" s="65"/>
      <c r="E47" s="60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</row>
    <row r="48" spans="1:28" s="68" customFormat="1" hidden="1">
      <c r="A48" s="57"/>
      <c r="B48" s="48" t="s">
        <v>8</v>
      </c>
      <c r="C48" s="108" t="s">
        <v>151</v>
      </c>
      <c r="D48" s="65"/>
      <c r="E48" s="60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</row>
    <row r="49" spans="1:28" s="68" customFormat="1" ht="20.25" hidden="1" customHeight="1">
      <c r="A49" s="57"/>
      <c r="B49" s="48" t="s">
        <v>8</v>
      </c>
      <c r="C49" s="108" t="s">
        <v>152</v>
      </c>
      <c r="D49" s="65"/>
      <c r="E49" s="60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1:28" s="68" customFormat="1" hidden="1">
      <c r="A50" s="57"/>
      <c r="B50" s="48" t="s">
        <v>8</v>
      </c>
      <c r="C50" s="108" t="s">
        <v>138</v>
      </c>
      <c r="D50" s="65"/>
      <c r="E50" s="60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 s="68" customFormat="1" ht="31.5" hidden="1">
      <c r="A51" s="57"/>
      <c r="B51" s="48" t="s">
        <v>8</v>
      </c>
      <c r="C51" s="108" t="s">
        <v>133</v>
      </c>
      <c r="D51" s="65"/>
      <c r="E51" s="60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s="68" customFormat="1" ht="31.5" hidden="1">
      <c r="A52" s="57"/>
      <c r="B52" s="48" t="s">
        <v>8</v>
      </c>
      <c r="C52" s="108" t="s">
        <v>111</v>
      </c>
      <c r="D52" s="65"/>
      <c r="E52" s="60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1:28" s="68" customFormat="1" ht="32.25" hidden="1" customHeight="1">
      <c r="A53" s="57" t="s">
        <v>100</v>
      </c>
      <c r="B53" s="136" t="s">
        <v>108</v>
      </c>
      <c r="C53" s="136"/>
      <c r="D53" s="65"/>
      <c r="E53" s="60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1:28" s="68" customFormat="1" ht="62.25" hidden="1" customHeight="1">
      <c r="A54" s="57" t="s">
        <v>101</v>
      </c>
      <c r="B54" s="136" t="s">
        <v>146</v>
      </c>
      <c r="C54" s="136"/>
      <c r="D54" s="65"/>
      <c r="E54" s="60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1:28" s="68" customFormat="1" ht="33.75" hidden="1" customHeight="1">
      <c r="A55" s="57" t="s">
        <v>102</v>
      </c>
      <c r="B55" s="136" t="s">
        <v>153</v>
      </c>
      <c r="C55" s="136"/>
      <c r="D55" s="65"/>
      <c r="E55" s="60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1:28" s="68" customFormat="1" ht="19.5" hidden="1" customHeight="1" thickBot="1">
      <c r="A56" s="97" t="s">
        <v>120</v>
      </c>
      <c r="B56" s="134" t="s">
        <v>122</v>
      </c>
      <c r="C56" s="134"/>
      <c r="D56" s="118"/>
      <c r="E56" s="60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</row>
    <row r="57" spans="1:28" s="68" customFormat="1" ht="19.5" hidden="1" customHeight="1">
      <c r="A57" s="147" t="s">
        <v>6</v>
      </c>
      <c r="B57" s="148"/>
      <c r="C57" s="148"/>
      <c r="D57" s="119">
        <f>SUM(D58:D69)</f>
        <v>0</v>
      </c>
      <c r="E57" s="12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68" customFormat="1" ht="31.5" hidden="1" customHeight="1">
      <c r="A58" s="59" t="s">
        <v>76</v>
      </c>
      <c r="B58" s="136" t="s">
        <v>139</v>
      </c>
      <c r="C58" s="136"/>
      <c r="D58" s="53"/>
      <c r="E58" s="12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68" customFormat="1" ht="30.75" hidden="1" customHeight="1">
      <c r="A59" s="57" t="s">
        <v>77</v>
      </c>
      <c r="B59" s="135" t="s">
        <v>165</v>
      </c>
      <c r="C59" s="135"/>
      <c r="D59" s="66"/>
      <c r="E59" s="12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68" customFormat="1" ht="30.75" hidden="1" customHeight="1">
      <c r="A60" s="57" t="s">
        <v>78</v>
      </c>
      <c r="B60" s="135" t="s">
        <v>112</v>
      </c>
      <c r="C60" s="135"/>
      <c r="D60" s="66"/>
      <c r="E60" s="12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68" customFormat="1" ht="30.75" hidden="1" customHeight="1">
      <c r="A61" s="57" t="s">
        <v>79</v>
      </c>
      <c r="B61" s="181" t="s">
        <v>157</v>
      </c>
      <c r="C61" s="181"/>
      <c r="D61" s="66"/>
      <c r="E61" s="12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89" customFormat="1" ht="18" hidden="1" customHeight="1" thickBot="1">
      <c r="A62" s="57" t="s">
        <v>80</v>
      </c>
      <c r="B62" s="181" t="s">
        <v>158</v>
      </c>
      <c r="C62" s="181"/>
      <c r="D62" s="66"/>
      <c r="E62" s="98"/>
      <c r="F62" s="99"/>
      <c r="G62" s="100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</row>
    <row r="63" spans="1:28" s="72" customFormat="1" ht="30.75" hidden="1" customHeight="1">
      <c r="A63" s="57" t="s">
        <v>81</v>
      </c>
      <c r="B63" s="181" t="s">
        <v>159</v>
      </c>
      <c r="C63" s="181"/>
      <c r="D63" s="66"/>
      <c r="E63" s="90"/>
      <c r="F63" s="91"/>
      <c r="G63" s="92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s="68" customFormat="1" ht="17.25" hidden="1" customHeight="1">
      <c r="A64" s="57" t="s">
        <v>82</v>
      </c>
      <c r="B64" s="181" t="s">
        <v>160</v>
      </c>
      <c r="C64" s="181"/>
      <c r="D64" s="109"/>
      <c r="E64" s="12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68" customFormat="1" ht="32.25" hidden="1" customHeight="1">
      <c r="A65" s="57" t="s">
        <v>84</v>
      </c>
      <c r="B65" s="135" t="s">
        <v>161</v>
      </c>
      <c r="C65" s="135"/>
      <c r="D65" s="109"/>
      <c r="E65" s="12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68" customFormat="1" ht="32.25" hidden="1" customHeight="1">
      <c r="A66" s="57" t="s">
        <v>87</v>
      </c>
      <c r="B66" s="135" t="s">
        <v>156</v>
      </c>
      <c r="C66" s="135"/>
      <c r="D66" s="109"/>
      <c r="E66" s="12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68" customFormat="1" ht="32.25" hidden="1" customHeight="1">
      <c r="A67" s="57"/>
      <c r="B67" s="125" t="s">
        <v>8</v>
      </c>
      <c r="C67" s="125" t="s">
        <v>162</v>
      </c>
      <c r="D67" s="109"/>
      <c r="E67" s="12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68" customFormat="1" ht="31.5" hidden="1" customHeight="1">
      <c r="A68" s="57"/>
      <c r="B68" s="125" t="s">
        <v>8</v>
      </c>
      <c r="C68" s="125" t="s">
        <v>163</v>
      </c>
      <c r="D68" s="109"/>
      <c r="E68" s="12"/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68" customFormat="1" ht="31.5" hidden="1" customHeight="1">
      <c r="A69" s="57"/>
      <c r="B69" s="125" t="s">
        <v>8</v>
      </c>
      <c r="C69" s="125" t="s">
        <v>164</v>
      </c>
      <c r="D69" s="109"/>
      <c r="E69" s="12"/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68" customFormat="1" hidden="1">
      <c r="A70" s="179" t="s">
        <v>49</v>
      </c>
      <c r="B70" s="180"/>
      <c r="C70" s="180"/>
      <c r="D70" s="38">
        <f>SUM(D73,D71)</f>
        <v>0</v>
      </c>
      <c r="E70" s="12" t="s">
        <v>20</v>
      </c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68" customFormat="1" hidden="1">
      <c r="A71" s="149" t="s">
        <v>11</v>
      </c>
      <c r="B71" s="150"/>
      <c r="C71" s="150"/>
      <c r="D71" s="43">
        <f>SUM(D72:D72)</f>
        <v>0</v>
      </c>
      <c r="E71" s="12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s="68" customFormat="1" ht="33.75" hidden="1" customHeight="1">
      <c r="A72" s="55" t="s">
        <v>76</v>
      </c>
      <c r="B72" s="174" t="s">
        <v>110</v>
      </c>
      <c r="C72" s="175"/>
      <c r="D72" s="69"/>
      <c r="E72" s="12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s="68" customFormat="1" hidden="1">
      <c r="A73" s="149" t="s">
        <v>48</v>
      </c>
      <c r="B73" s="150"/>
      <c r="C73" s="150"/>
      <c r="D73" s="43">
        <f>SUM(D75:D75)</f>
        <v>0</v>
      </c>
      <c r="E73" s="73" t="s">
        <v>20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s="68" customFormat="1" hidden="1">
      <c r="A74" s="18" t="s">
        <v>7</v>
      </c>
      <c r="B74" s="177"/>
      <c r="C74" s="178"/>
      <c r="D74" s="45"/>
      <c r="E74" s="73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s="68" customFormat="1" ht="15" hidden="1">
      <c r="A75" s="18"/>
      <c r="B75" s="48"/>
      <c r="C75" s="46"/>
      <c r="D75" s="49"/>
      <c r="E75" s="73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s="68" customFormat="1" ht="20.25" hidden="1" customHeight="1">
      <c r="A76" s="154" t="s">
        <v>91</v>
      </c>
      <c r="B76" s="155"/>
      <c r="C76" s="155"/>
      <c r="D76" s="38">
        <f>SUM(D81,D82:D84,D85,D80,D87,D88,D89,D90,D95,D91,D93,D94)</f>
        <v>0</v>
      </c>
      <c r="E76" s="73" t="s">
        <v>20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s="68" customFormat="1" ht="18" hidden="1" customHeight="1">
      <c r="A77" s="55" t="s">
        <v>76</v>
      </c>
      <c r="B77" s="176" t="s">
        <v>117</v>
      </c>
      <c r="C77" s="176"/>
      <c r="D77" s="53"/>
      <c r="E77" s="73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s="68" customFormat="1" ht="16.5" hidden="1" customHeight="1">
      <c r="A78" s="55"/>
      <c r="B78" s="122" t="s">
        <v>8</v>
      </c>
      <c r="C78" s="122" t="s">
        <v>94</v>
      </c>
      <c r="D78" s="53"/>
      <c r="E78" s="73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s="68" customFormat="1" ht="18.75" hidden="1" customHeight="1">
      <c r="A79" s="55"/>
      <c r="B79" s="122" t="s">
        <v>8</v>
      </c>
      <c r="C79" s="122" t="s">
        <v>95</v>
      </c>
      <c r="D79" s="53"/>
      <c r="E79" s="73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s="68" customFormat="1" ht="32.25" hidden="1" customHeight="1">
      <c r="A80" s="55"/>
      <c r="B80" s="122" t="s">
        <v>8</v>
      </c>
      <c r="C80" s="122" t="s">
        <v>140</v>
      </c>
      <c r="D80" s="53"/>
      <c r="E80" s="73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s="68" customFormat="1" ht="62.25" hidden="1" customHeight="1">
      <c r="A81" s="55"/>
      <c r="B81" s="122" t="s">
        <v>8</v>
      </c>
      <c r="C81" s="122" t="s">
        <v>155</v>
      </c>
      <c r="D81" s="53"/>
      <c r="E81" s="73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s="68" customFormat="1" ht="33.75" hidden="1" customHeight="1">
      <c r="A82" s="55" t="s">
        <v>77</v>
      </c>
      <c r="B82" s="173" t="s">
        <v>114</v>
      </c>
      <c r="C82" s="173"/>
      <c r="D82" s="53"/>
      <c r="E82" s="73"/>
      <c r="F82" s="93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s="68" customFormat="1" ht="49.5" hidden="1" customHeight="1">
      <c r="A83" s="55" t="s">
        <v>78</v>
      </c>
      <c r="B83" s="176" t="s">
        <v>147</v>
      </c>
      <c r="C83" s="176"/>
      <c r="D83" s="53"/>
      <c r="E83" s="73"/>
      <c r="F83" s="93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s="68" customFormat="1" ht="33.75" hidden="1" customHeight="1">
      <c r="A84" s="55" t="s">
        <v>79</v>
      </c>
      <c r="B84" s="173" t="s">
        <v>115</v>
      </c>
      <c r="C84" s="173"/>
      <c r="D84" s="53"/>
      <c r="E84" s="94"/>
      <c r="F84" s="93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s="68" customFormat="1" ht="33" hidden="1" customHeight="1">
      <c r="A85" s="55" t="s">
        <v>80</v>
      </c>
      <c r="B85" s="173" t="s">
        <v>116</v>
      </c>
      <c r="C85" s="173"/>
      <c r="D85" s="34"/>
      <c r="E85" s="73"/>
      <c r="F85" s="93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s="68" customFormat="1" ht="20.25" hidden="1" customHeight="1">
      <c r="A86" s="55" t="s">
        <v>81</v>
      </c>
      <c r="B86" s="176" t="s">
        <v>123</v>
      </c>
      <c r="C86" s="176"/>
      <c r="D86" s="34"/>
      <c r="E86" s="73"/>
      <c r="F86" s="93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s="68" customFormat="1" ht="30.75" hidden="1" customHeight="1">
      <c r="A87" s="55"/>
      <c r="B87" s="122" t="s">
        <v>8</v>
      </c>
      <c r="C87" s="122" t="s">
        <v>148</v>
      </c>
      <c r="D87" s="34"/>
      <c r="E87" s="73"/>
      <c r="F87" s="93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s="68" customFormat="1" ht="33" hidden="1" customHeight="1" thickBot="1">
      <c r="A88" s="112"/>
      <c r="B88" s="113" t="s">
        <v>8</v>
      </c>
      <c r="C88" s="113" t="s">
        <v>141</v>
      </c>
      <c r="D88" s="114"/>
      <c r="E88" s="73"/>
      <c r="F88" s="93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s="68" customFormat="1" ht="19.5" hidden="1" customHeight="1">
      <c r="A89" s="55"/>
      <c r="B89" s="117"/>
      <c r="C89" s="117"/>
      <c r="D89" s="53"/>
      <c r="E89" s="73"/>
      <c r="F89" s="93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s="68" customFormat="1" ht="32.25" hidden="1" customHeight="1">
      <c r="A90" s="110"/>
      <c r="B90" s="116" t="s">
        <v>8</v>
      </c>
      <c r="C90" s="116" t="s">
        <v>154</v>
      </c>
      <c r="D90" s="111"/>
      <c r="E90" s="73"/>
      <c r="F90" s="93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s="68" customFormat="1" ht="17.25" hidden="1" customHeight="1">
      <c r="A91" s="55"/>
      <c r="B91" s="121"/>
      <c r="C91" s="121"/>
      <c r="D91" s="53"/>
      <c r="E91" s="73"/>
      <c r="F91" s="93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s="68" customFormat="1" ht="31.5" hidden="1">
      <c r="A92" s="55"/>
      <c r="B92" s="122" t="s">
        <v>8</v>
      </c>
      <c r="C92" s="124" t="s">
        <v>144</v>
      </c>
      <c r="D92" s="53"/>
      <c r="E92" s="73"/>
      <c r="F92" s="93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s="68" customFormat="1" ht="31.5" hidden="1">
      <c r="A93" s="55"/>
      <c r="B93" s="122" t="s">
        <v>8</v>
      </c>
      <c r="C93" s="121" t="s">
        <v>143</v>
      </c>
      <c r="D93" s="53"/>
      <c r="E93" s="73"/>
      <c r="F93" s="93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s="68" customFormat="1" ht="33" hidden="1" customHeight="1">
      <c r="A94" s="55"/>
      <c r="B94" s="122" t="s">
        <v>8</v>
      </c>
      <c r="C94" s="61" t="s">
        <v>145</v>
      </c>
      <c r="D94" s="53"/>
      <c r="E94" s="73"/>
      <c r="F94" s="93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  <row r="95" spans="1:28" s="68" customFormat="1" ht="21" hidden="1" customHeight="1">
      <c r="A95" s="55" t="s">
        <v>82</v>
      </c>
      <c r="B95" s="176" t="s">
        <v>113</v>
      </c>
      <c r="C95" s="176"/>
      <c r="D95" s="34"/>
      <c r="E95" s="73"/>
      <c r="F95" s="93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</row>
    <row r="96" spans="1:28" ht="16.5" hidden="1" thickBot="1">
      <c r="A96" s="185" t="s">
        <v>75</v>
      </c>
      <c r="B96" s="186"/>
      <c r="C96" s="186"/>
      <c r="D96" s="54"/>
      <c r="E96" s="1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17" customFormat="1" ht="16.5" hidden="1" thickBot="1">
      <c r="A97" s="187" t="s">
        <v>118</v>
      </c>
      <c r="B97" s="144"/>
      <c r="C97" s="144"/>
      <c r="D97" s="188"/>
      <c r="E97" s="1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6.5" hidden="1" thickBot="1">
      <c r="A98" s="182" t="s">
        <v>119</v>
      </c>
      <c r="B98" s="183"/>
      <c r="C98" s="183"/>
      <c r="D98" s="184"/>
      <c r="E98" s="1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72" customFormat="1" hidden="1">
      <c r="A99" s="29" t="s">
        <v>52</v>
      </c>
      <c r="B99" s="167" t="s">
        <v>14</v>
      </c>
      <c r="C99" s="167"/>
      <c r="D99" s="30"/>
      <c r="E99" s="73" t="s">
        <v>20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</row>
    <row r="100" spans="1:28" s="68" customFormat="1" hidden="1">
      <c r="A100" s="154" t="s">
        <v>10</v>
      </c>
      <c r="B100" s="155"/>
      <c r="C100" s="155"/>
      <c r="D100" s="38">
        <f>SUM(D101:D110)</f>
        <v>0</v>
      </c>
      <c r="E100" s="73" t="s">
        <v>20</v>
      </c>
      <c r="F100" s="74"/>
      <c r="G100" s="75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</row>
    <row r="101" spans="1:28" s="81" customFormat="1" hidden="1">
      <c r="A101" s="55" t="s">
        <v>76</v>
      </c>
      <c r="B101" s="133" t="s">
        <v>63</v>
      </c>
      <c r="C101" s="133"/>
      <c r="D101" s="34"/>
      <c r="E101" s="77" t="s">
        <v>27</v>
      </c>
      <c r="F101" s="78"/>
      <c r="G101" s="79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81" customFormat="1" ht="31.5" hidden="1" customHeight="1">
      <c r="A102" s="55" t="s">
        <v>76</v>
      </c>
      <c r="B102" s="133" t="s">
        <v>60</v>
      </c>
      <c r="C102" s="133"/>
      <c r="D102" s="34"/>
      <c r="E102" s="77" t="s">
        <v>27</v>
      </c>
      <c r="F102" s="78"/>
      <c r="G102" s="79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81" customFormat="1" hidden="1">
      <c r="A103" s="55" t="s">
        <v>77</v>
      </c>
      <c r="B103" s="133" t="s">
        <v>85</v>
      </c>
      <c r="C103" s="133"/>
      <c r="D103" s="34"/>
      <c r="E103" s="77" t="s">
        <v>27</v>
      </c>
      <c r="F103" s="78"/>
      <c r="G103" s="79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81" customFormat="1" ht="18.75" hidden="1">
      <c r="A104" s="20" t="s">
        <v>7</v>
      </c>
      <c r="B104" s="133" t="s">
        <v>67</v>
      </c>
      <c r="C104" s="133"/>
      <c r="D104" s="34"/>
      <c r="E104" s="77" t="s">
        <v>27</v>
      </c>
      <c r="F104" s="78"/>
      <c r="G104" s="79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81" customFormat="1" ht="18.75" hidden="1">
      <c r="A105" s="20" t="s">
        <v>7</v>
      </c>
      <c r="B105" s="133" t="s">
        <v>68</v>
      </c>
      <c r="C105" s="133"/>
      <c r="D105" s="52"/>
      <c r="E105" s="77" t="s">
        <v>27</v>
      </c>
      <c r="F105" s="78"/>
      <c r="G105" s="79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81" customFormat="1" ht="18.75" hidden="1">
      <c r="A106" s="20" t="s">
        <v>7</v>
      </c>
      <c r="B106" s="133" t="s">
        <v>51</v>
      </c>
      <c r="C106" s="133"/>
      <c r="D106" s="50"/>
      <c r="E106" s="77" t="s">
        <v>27</v>
      </c>
      <c r="F106" s="78"/>
      <c r="G106" s="7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81" customFormat="1" ht="18.75" hidden="1">
      <c r="A107" s="20" t="s">
        <v>7</v>
      </c>
      <c r="B107" s="133" t="s">
        <v>64</v>
      </c>
      <c r="C107" s="133"/>
      <c r="D107" s="50"/>
      <c r="E107" s="77" t="s">
        <v>27</v>
      </c>
      <c r="F107" s="78"/>
      <c r="G107" s="79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68" customFormat="1" ht="18.75" hidden="1">
      <c r="A108" s="20" t="s">
        <v>7</v>
      </c>
      <c r="B108" s="133" t="s">
        <v>61</v>
      </c>
      <c r="C108" s="133"/>
      <c r="D108" s="34"/>
      <c r="E108" s="82" t="s">
        <v>39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1:28" s="68" customFormat="1" ht="18.75" hidden="1">
      <c r="A109" s="20" t="s">
        <v>7</v>
      </c>
      <c r="B109" s="133" t="s">
        <v>73</v>
      </c>
      <c r="C109" s="133"/>
      <c r="D109" s="34"/>
      <c r="E109" s="82" t="s">
        <v>72</v>
      </c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</row>
    <row r="110" spans="1:28" s="81" customFormat="1" ht="21" hidden="1" customHeight="1">
      <c r="A110" s="56" t="s">
        <v>77</v>
      </c>
      <c r="B110" s="133" t="s">
        <v>62</v>
      </c>
      <c r="C110" s="133"/>
      <c r="D110" s="27"/>
      <c r="E110" s="77" t="s">
        <v>31</v>
      </c>
      <c r="F110" s="78"/>
      <c r="G110" s="79"/>
      <c r="H110" s="83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81" customFormat="1" ht="18.75" hidden="1">
      <c r="A111" s="20" t="s">
        <v>7</v>
      </c>
      <c r="B111" s="133" t="s">
        <v>35</v>
      </c>
      <c r="C111" s="133"/>
      <c r="D111" s="34"/>
      <c r="E111" s="77" t="s">
        <v>32</v>
      </c>
      <c r="F111" s="78"/>
      <c r="G111" s="79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68" customFormat="1" ht="18.75" hidden="1">
      <c r="A112" s="20" t="s">
        <v>7</v>
      </c>
      <c r="B112" s="133" t="s">
        <v>40</v>
      </c>
      <c r="C112" s="133"/>
      <c r="D112" s="34"/>
      <c r="E112" s="84" t="s">
        <v>28</v>
      </c>
    </row>
    <row r="113" spans="1:28" s="68" customFormat="1" ht="18.75" hidden="1">
      <c r="A113" s="20" t="s">
        <v>7</v>
      </c>
      <c r="B113" s="133" t="s">
        <v>24</v>
      </c>
      <c r="C113" s="133"/>
      <c r="D113" s="34"/>
      <c r="E113" s="60" t="s">
        <v>28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</row>
    <row r="114" spans="1:28" s="68" customFormat="1" ht="18.75" hidden="1">
      <c r="A114" s="21" t="s">
        <v>7</v>
      </c>
      <c r="B114" s="133" t="s">
        <v>37</v>
      </c>
      <c r="C114" s="133"/>
      <c r="D114" s="27"/>
      <c r="E114" s="85" t="s">
        <v>28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</row>
    <row r="115" spans="1:28" s="68" customFormat="1" ht="18.75" hidden="1">
      <c r="A115" s="20" t="s">
        <v>7</v>
      </c>
      <c r="B115" s="133" t="s">
        <v>25</v>
      </c>
      <c r="C115" s="133"/>
      <c r="D115" s="27"/>
      <c r="E115" s="85" t="s">
        <v>26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</row>
    <row r="116" spans="1:28" s="68" customFormat="1" hidden="1">
      <c r="A116" s="154" t="s">
        <v>92</v>
      </c>
      <c r="B116" s="155"/>
      <c r="C116" s="155"/>
      <c r="D116" s="38">
        <f>SUM(D117:D122)</f>
        <v>0</v>
      </c>
      <c r="E116" s="85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1:28" s="68" customFormat="1" ht="18.75" hidden="1">
      <c r="A117" s="20" t="s">
        <v>7</v>
      </c>
      <c r="B117" s="133" t="s">
        <v>56</v>
      </c>
      <c r="C117" s="133"/>
      <c r="D117" s="27"/>
      <c r="E117" s="85" t="s">
        <v>27</v>
      </c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</row>
    <row r="118" spans="1:28" s="68" customFormat="1" hidden="1">
      <c r="A118" s="55" t="s">
        <v>76</v>
      </c>
      <c r="B118" s="133" t="s">
        <v>90</v>
      </c>
      <c r="C118" s="133"/>
      <c r="D118" s="27"/>
      <c r="E118" s="85" t="s">
        <v>27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</row>
    <row r="119" spans="1:28" s="68" customFormat="1" ht="18.75" hidden="1">
      <c r="A119" s="20" t="s">
        <v>7</v>
      </c>
      <c r="B119" s="133" t="s">
        <v>41</v>
      </c>
      <c r="C119" s="133"/>
      <c r="D119" s="65"/>
      <c r="E119" s="85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</row>
    <row r="120" spans="1:28" s="68" customFormat="1" hidden="1">
      <c r="A120" s="56" t="s">
        <v>76</v>
      </c>
      <c r="B120" s="133" t="s">
        <v>90</v>
      </c>
      <c r="C120" s="133"/>
      <c r="D120" s="65"/>
      <c r="E120" s="85" t="s">
        <v>27</v>
      </c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</row>
    <row r="121" spans="1:28" s="68" customFormat="1" ht="18.75" hidden="1">
      <c r="A121" s="21" t="s">
        <v>7</v>
      </c>
      <c r="B121" s="133" t="s">
        <v>40</v>
      </c>
      <c r="C121" s="133"/>
      <c r="D121" s="27"/>
      <c r="E121" s="85" t="s">
        <v>28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</row>
    <row r="122" spans="1:28" s="68" customFormat="1" ht="18.75" hidden="1">
      <c r="A122" s="20" t="s">
        <v>7</v>
      </c>
      <c r="B122" s="133" t="s">
        <v>53</v>
      </c>
      <c r="C122" s="133"/>
      <c r="D122" s="34"/>
      <c r="E122" s="85" t="s">
        <v>28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</row>
    <row r="123" spans="1:28" s="68" customFormat="1" hidden="1">
      <c r="A123" s="154" t="s">
        <v>42</v>
      </c>
      <c r="B123" s="155"/>
      <c r="C123" s="155"/>
      <c r="D123" s="38">
        <f>SUM(D124:D126)</f>
        <v>0</v>
      </c>
      <c r="E123" s="73"/>
      <c r="F123" s="74"/>
      <c r="G123" s="75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</row>
    <row r="124" spans="1:28" s="68" customFormat="1" hidden="1">
      <c r="A124" s="26" t="s">
        <v>7</v>
      </c>
      <c r="B124" s="166" t="s">
        <v>33</v>
      </c>
      <c r="C124" s="166"/>
      <c r="D124" s="27"/>
      <c r="E124" s="60" t="s">
        <v>34</v>
      </c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</row>
    <row r="125" spans="1:28" s="68" customFormat="1" hidden="1">
      <c r="A125" s="26" t="s">
        <v>7</v>
      </c>
      <c r="B125" s="166" t="s">
        <v>43</v>
      </c>
      <c r="C125" s="166"/>
      <c r="D125" s="34"/>
      <c r="E125" s="60" t="s">
        <v>30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</row>
    <row r="126" spans="1:28" s="68" customFormat="1" hidden="1">
      <c r="A126" s="26" t="s">
        <v>7</v>
      </c>
      <c r="B126" s="166" t="s">
        <v>38</v>
      </c>
      <c r="C126" s="166"/>
      <c r="D126" s="27">
        <v>0</v>
      </c>
      <c r="E126" s="60" t="s">
        <v>36</v>
      </c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</row>
    <row r="127" spans="1:28" s="68" customFormat="1" hidden="1">
      <c r="A127" s="154" t="s">
        <v>57</v>
      </c>
      <c r="B127" s="155"/>
      <c r="C127" s="155"/>
      <c r="D127" s="38">
        <f>D128</f>
        <v>0</v>
      </c>
      <c r="E127" s="60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1:28" s="68" customFormat="1" hidden="1">
      <c r="A128" s="26" t="s">
        <v>7</v>
      </c>
      <c r="B128" s="133" t="s">
        <v>74</v>
      </c>
      <c r="C128" s="133"/>
      <c r="D128" s="27"/>
      <c r="E128" s="60" t="s">
        <v>30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</row>
    <row r="129" spans="1:28" s="68" customFormat="1" ht="28.5" hidden="1" customHeight="1">
      <c r="A129" s="29" t="s">
        <v>65</v>
      </c>
      <c r="B129" s="170" t="s">
        <v>69</v>
      </c>
      <c r="C129" s="170"/>
      <c r="D129" s="30"/>
      <c r="E129" s="60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</row>
    <row r="130" spans="1:28" s="68" customFormat="1" ht="39.75" hidden="1" customHeight="1">
      <c r="A130" s="29" t="s">
        <v>65</v>
      </c>
      <c r="B130" s="172" t="s">
        <v>44</v>
      </c>
      <c r="C130" s="172"/>
      <c r="D130" s="30"/>
      <c r="E130" s="60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</row>
    <row r="131" spans="1:28" s="68" customFormat="1" ht="19.5" hidden="1" customHeight="1">
      <c r="A131" s="28" t="s">
        <v>15</v>
      </c>
      <c r="B131" s="167" t="s">
        <v>55</v>
      </c>
      <c r="C131" s="167"/>
      <c r="D131" s="30"/>
      <c r="E131" s="60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1:28" s="68" customFormat="1" ht="33.75" hidden="1" customHeight="1">
      <c r="A132" s="28" t="s">
        <v>17</v>
      </c>
      <c r="B132" s="167" t="s">
        <v>16</v>
      </c>
      <c r="C132" s="167"/>
      <c r="D132" s="30"/>
      <c r="E132" s="60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1:28" s="68" customFormat="1" ht="18" hidden="1" customHeight="1">
      <c r="A133" s="28" t="s">
        <v>17</v>
      </c>
      <c r="B133" s="167" t="s">
        <v>86</v>
      </c>
      <c r="C133" s="167"/>
      <c r="D133" s="30"/>
      <c r="E133" s="60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</row>
    <row r="134" spans="1:28" s="68" customFormat="1" ht="18.75" hidden="1" customHeight="1">
      <c r="A134" s="19" t="s">
        <v>88</v>
      </c>
      <c r="B134" s="171" t="s">
        <v>89</v>
      </c>
      <c r="C134" s="171"/>
      <c r="D134" s="30"/>
      <c r="E134" s="60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</row>
    <row r="135" spans="1:28" s="68" customFormat="1" ht="63" hidden="1" customHeight="1">
      <c r="A135" s="28" t="s">
        <v>97</v>
      </c>
      <c r="B135" s="171" t="s">
        <v>128</v>
      </c>
      <c r="C135" s="171"/>
      <c r="D135" s="30"/>
      <c r="E135" s="60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</row>
    <row r="136" spans="1:28" s="68" customFormat="1" ht="66" hidden="1" customHeight="1">
      <c r="A136" s="19" t="s">
        <v>66</v>
      </c>
      <c r="B136" s="167" t="s">
        <v>70</v>
      </c>
      <c r="C136" s="167"/>
      <c r="D136" s="30"/>
      <c r="E136" s="60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1:28" s="68" customFormat="1" ht="47.25" hidden="1" customHeight="1">
      <c r="A137" s="120" t="s">
        <v>66</v>
      </c>
      <c r="B137" s="171" t="s">
        <v>129</v>
      </c>
      <c r="C137" s="171"/>
      <c r="D137" s="30"/>
      <c r="E137" s="60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</row>
    <row r="138" spans="1:28" s="68" customFormat="1" ht="33" hidden="1" customHeight="1">
      <c r="A138" s="19" t="s">
        <v>127</v>
      </c>
      <c r="B138" s="171" t="s">
        <v>130</v>
      </c>
      <c r="C138" s="171"/>
      <c r="D138" s="30"/>
      <c r="E138" s="60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</row>
    <row r="139" spans="1:28" s="68" customFormat="1">
      <c r="A139" s="129"/>
      <c r="B139" s="130"/>
      <c r="C139" s="131" t="s">
        <v>169</v>
      </c>
      <c r="D139" s="132">
        <v>14700000</v>
      </c>
      <c r="E139" s="60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</row>
    <row r="140" spans="1:28" s="68" customFormat="1">
      <c r="A140" s="129"/>
      <c r="B140" s="130"/>
      <c r="C140" s="131" t="s">
        <v>170</v>
      </c>
      <c r="D140" s="132">
        <v>294000</v>
      </c>
      <c r="E140" s="60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</row>
    <row r="141" spans="1:28" s="68" customFormat="1" ht="48" customHeight="1">
      <c r="A141" s="28" t="s">
        <v>167</v>
      </c>
      <c r="B141" s="171" t="s">
        <v>171</v>
      </c>
      <c r="C141" s="171"/>
      <c r="D141" s="30"/>
      <c r="E141" s="60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</row>
    <row r="142" spans="1:28" s="68" customFormat="1" ht="49.5" hidden="1" customHeight="1">
      <c r="A142" s="28" t="s">
        <v>150</v>
      </c>
      <c r="B142" s="171" t="s">
        <v>149</v>
      </c>
      <c r="C142" s="171"/>
      <c r="D142" s="30"/>
      <c r="E142" s="60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</row>
    <row r="143" spans="1:28" s="68" customFormat="1">
      <c r="A143" s="31" t="s">
        <v>23</v>
      </c>
      <c r="B143" s="168" t="s">
        <v>83</v>
      </c>
      <c r="C143" s="168"/>
      <c r="D143" s="169"/>
      <c r="E143" s="60" t="s">
        <v>18</v>
      </c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</row>
    <row r="144" spans="1:28" s="89" customFormat="1" ht="16.5" thickBot="1">
      <c r="A144" s="164" t="s">
        <v>58</v>
      </c>
      <c r="B144" s="165"/>
      <c r="C144" s="165"/>
      <c r="D144" s="44">
        <f>I145</f>
        <v>14994000</v>
      </c>
      <c r="E144" s="86" t="s">
        <v>18</v>
      </c>
      <c r="F144" s="87" t="s">
        <v>2</v>
      </c>
      <c r="G144" s="87"/>
      <c r="H144" s="87"/>
      <c r="I144" s="88">
        <f>D5+D100+D116</f>
        <v>14994000</v>
      </c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</row>
    <row r="145" spans="3:28">
      <c r="C145" s="6"/>
      <c r="D145" s="35"/>
      <c r="E145" s="10"/>
      <c r="F145" s="1" t="s">
        <v>59</v>
      </c>
      <c r="G145" s="1"/>
      <c r="H145" s="1"/>
      <c r="I145" s="8">
        <f>D27+D127</f>
        <v>14994000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3:28">
      <c r="C146" s="6"/>
      <c r="D146" s="35"/>
      <c r="E146" s="1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3:28">
      <c r="C147" s="6"/>
      <c r="D147" s="35"/>
      <c r="E147" s="10"/>
      <c r="F147" s="1"/>
      <c r="G147" s="1"/>
      <c r="H147" s="1"/>
      <c r="I147" s="8" t="b">
        <f>I144=I145</f>
        <v>1</v>
      </c>
      <c r="J147" s="8">
        <f>I144-I145</f>
        <v>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3:28">
      <c r="C148" s="6"/>
      <c r="D148" s="35"/>
      <c r="E148" s="1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3:28">
      <c r="C149" s="6"/>
      <c r="D149" s="35"/>
      <c r="E149" s="1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3:28">
      <c r="C150" s="6"/>
      <c r="D150" s="35"/>
      <c r="E150" s="1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3:28">
      <c r="C151" s="6"/>
      <c r="D151" s="35"/>
      <c r="E151" s="1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3:28">
      <c r="C152" s="6"/>
      <c r="D152" s="35"/>
      <c r="E152" s="1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3:28">
      <c r="C153" s="6"/>
      <c r="D153" s="35"/>
      <c r="E153" s="1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3:28">
      <c r="C154" s="6"/>
      <c r="D154" s="35"/>
      <c r="E154" s="1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3:28">
      <c r="C155" s="6"/>
      <c r="D155" s="35"/>
      <c r="E155" s="1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3:28">
      <c r="C156" s="6"/>
      <c r="D156" s="35"/>
      <c r="E156" s="1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3:28">
      <c r="C157" s="6"/>
      <c r="D157" s="35"/>
      <c r="E157" s="1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3:28">
      <c r="C158" s="6"/>
      <c r="D158" s="35"/>
      <c r="E158" s="1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3:28">
      <c r="C159" s="6"/>
      <c r="D159" s="35"/>
      <c r="E159" s="1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3:28">
      <c r="C160" s="6"/>
      <c r="D160" s="35"/>
      <c r="E160" s="1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3:28">
      <c r="C161" s="6"/>
      <c r="D161" s="35"/>
      <c r="E161" s="1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3:28">
      <c r="C162" s="6"/>
      <c r="D162" s="35"/>
      <c r="E162" s="1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3:28">
      <c r="C163" s="6"/>
      <c r="D163" s="35"/>
      <c r="E163" s="1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3:28">
      <c r="C164" s="6"/>
      <c r="D164" s="35"/>
      <c r="E164" s="1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3:28">
      <c r="C165" s="6"/>
      <c r="D165" s="35"/>
      <c r="E165" s="1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3:28">
      <c r="C166" s="6"/>
      <c r="D166" s="35"/>
      <c r="E166" s="1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3:28">
      <c r="C167" s="6"/>
      <c r="D167" s="35"/>
      <c r="E167" s="1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3:28">
      <c r="C168" s="6"/>
      <c r="D168" s="35"/>
      <c r="E168" s="1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3:28">
      <c r="C169" s="6"/>
      <c r="D169" s="35"/>
      <c r="E169" s="1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3:28">
      <c r="C170" s="6"/>
      <c r="D170" s="35"/>
      <c r="E170" s="1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3:28">
      <c r="C171" s="6"/>
      <c r="D171" s="35"/>
      <c r="E171" s="1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3:28">
      <c r="C172" s="6"/>
      <c r="D172" s="35"/>
      <c r="E172" s="1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3:28">
      <c r="C173" s="6"/>
      <c r="D173" s="35"/>
      <c r="E173" s="1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3:28">
      <c r="C174" s="6"/>
      <c r="D174" s="35"/>
      <c r="E174" s="1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3:28">
      <c r="C175" s="6"/>
      <c r="D175" s="35"/>
      <c r="E175" s="1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3:28">
      <c r="C176" s="6"/>
      <c r="D176" s="35"/>
      <c r="E176" s="1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3:28">
      <c r="C177" s="6"/>
      <c r="D177" s="35"/>
      <c r="E177" s="1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3:28">
      <c r="C178" s="6"/>
      <c r="D178" s="35"/>
      <c r="E178" s="1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3:28">
      <c r="C179" s="6"/>
      <c r="D179" s="35"/>
      <c r="E179" s="1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3:28">
      <c r="C180" s="6"/>
      <c r="D180" s="35"/>
      <c r="E180" s="1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3:28">
      <c r="C181" s="6"/>
      <c r="D181" s="35"/>
      <c r="E181" s="1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3:28">
      <c r="C182" s="6"/>
      <c r="D182" s="35"/>
      <c r="E182" s="1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3:28">
      <c r="C183" s="6"/>
      <c r="D183" s="35"/>
      <c r="E183" s="1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3:28">
      <c r="C184" s="6"/>
      <c r="D184" s="35"/>
      <c r="E184" s="1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3:28">
      <c r="C185" s="6"/>
      <c r="D185" s="35"/>
      <c r="E185" s="1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3:28">
      <c r="C186" s="6"/>
      <c r="D186" s="35"/>
      <c r="E186" s="1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3:28">
      <c r="C187" s="6"/>
      <c r="D187" s="35"/>
      <c r="E187" s="1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3:28">
      <c r="C188" s="6"/>
      <c r="D188" s="35"/>
      <c r="E188" s="1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3:28">
      <c r="C189" s="6"/>
      <c r="D189" s="35"/>
      <c r="E189" s="1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3:28">
      <c r="C190" s="6"/>
      <c r="D190" s="35"/>
      <c r="E190" s="1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3:28">
      <c r="C191" s="6"/>
      <c r="D191" s="35"/>
      <c r="E191" s="1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3:28">
      <c r="C192" s="6"/>
      <c r="D192" s="35"/>
      <c r="E192" s="1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3:28">
      <c r="C193" s="6"/>
      <c r="D193" s="35"/>
      <c r="E193" s="1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3:28">
      <c r="C194" s="6"/>
      <c r="D194" s="35"/>
      <c r="E194" s="1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3:28">
      <c r="C195" s="6"/>
      <c r="D195" s="35"/>
      <c r="E195" s="1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3:28">
      <c r="C196" s="6"/>
      <c r="D196" s="35"/>
      <c r="E196" s="1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3:28">
      <c r="C197" s="6"/>
      <c r="D197" s="35"/>
      <c r="E197" s="1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3:28">
      <c r="C198" s="6"/>
      <c r="D198" s="35"/>
      <c r="E198" s="1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3:28">
      <c r="C199" s="6"/>
      <c r="D199" s="35"/>
      <c r="E199" s="1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3:28">
      <c r="C200" s="6"/>
      <c r="D200" s="35"/>
      <c r="E200" s="1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3:28">
      <c r="C201" s="6"/>
      <c r="D201" s="35"/>
      <c r="E201" s="1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3:28">
      <c r="C202" s="6"/>
      <c r="D202" s="35"/>
      <c r="E202" s="1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3:28">
      <c r="C203" s="6"/>
      <c r="D203" s="35"/>
      <c r="E203" s="1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3:28">
      <c r="C204" s="6"/>
      <c r="D204" s="35"/>
      <c r="E204" s="1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3:28">
      <c r="C205" s="6"/>
      <c r="D205" s="35"/>
      <c r="E205" s="1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3:28">
      <c r="C206" s="6"/>
      <c r="D206" s="35"/>
      <c r="E206" s="1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3:28">
      <c r="C207" s="6"/>
      <c r="D207" s="35"/>
      <c r="E207" s="1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3:28">
      <c r="C208" s="6"/>
      <c r="D208" s="35"/>
      <c r="E208" s="1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3:28">
      <c r="C209" s="6"/>
      <c r="D209" s="35"/>
      <c r="E209" s="1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3:28">
      <c r="C210" s="6"/>
      <c r="D210" s="35"/>
      <c r="E210" s="1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3:28">
      <c r="C211" s="6"/>
      <c r="D211" s="35"/>
      <c r="E211" s="1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3:28">
      <c r="C212" s="6"/>
      <c r="D212" s="35"/>
      <c r="E212" s="1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3:28">
      <c r="C213" s="6"/>
      <c r="D213" s="35"/>
      <c r="E213" s="1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3:28">
      <c r="C214" s="6"/>
      <c r="D214" s="35"/>
      <c r="E214" s="1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3:28">
      <c r="C215" s="6"/>
      <c r="D215" s="35"/>
      <c r="E215" s="1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3:28">
      <c r="C216" s="6"/>
      <c r="D216" s="35"/>
      <c r="E216" s="1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3:28">
      <c r="C217" s="6"/>
      <c r="D217" s="35"/>
      <c r="E217" s="1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3:28">
      <c r="C218" s="6"/>
      <c r="D218" s="35"/>
      <c r="E218" s="1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3:28">
      <c r="C219" s="6"/>
      <c r="D219" s="35"/>
      <c r="E219" s="1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3:28">
      <c r="C220" s="6"/>
      <c r="D220" s="35"/>
      <c r="E220" s="1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3:28">
      <c r="C221" s="6"/>
      <c r="D221" s="35"/>
      <c r="E221" s="1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3:28">
      <c r="C222" s="6"/>
      <c r="D222" s="35"/>
      <c r="E222" s="1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3:28">
      <c r="C223" s="6"/>
      <c r="D223" s="35"/>
      <c r="E223" s="1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3:28">
      <c r="C224" s="6"/>
      <c r="D224" s="35"/>
      <c r="E224" s="1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3:28">
      <c r="C225" s="6"/>
      <c r="D225" s="35"/>
      <c r="E225" s="1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3:28">
      <c r="C226" s="6"/>
      <c r="D226" s="35"/>
      <c r="E226" s="1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3:28">
      <c r="C227" s="6"/>
      <c r="D227" s="35"/>
      <c r="E227" s="1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3:28">
      <c r="C228" s="6"/>
      <c r="D228" s="35"/>
      <c r="E228" s="1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3:28">
      <c r="C229" s="6"/>
      <c r="D229" s="35"/>
      <c r="E229" s="1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3:28">
      <c r="C230" s="6"/>
      <c r="D230" s="35"/>
      <c r="E230" s="1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3:28">
      <c r="C231" s="6"/>
      <c r="D231" s="35"/>
      <c r="E231" s="1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3:28">
      <c r="C232" s="6"/>
      <c r="D232" s="35"/>
      <c r="E232" s="1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3:28">
      <c r="C233" s="6"/>
      <c r="D233" s="35"/>
      <c r="E233" s="1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3:28">
      <c r="C234" s="6"/>
      <c r="D234" s="35"/>
      <c r="E234" s="1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3:28">
      <c r="C235" s="6"/>
      <c r="D235" s="35"/>
      <c r="E235" s="1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3:28">
      <c r="C236" s="6"/>
      <c r="D236" s="35"/>
      <c r="E236" s="1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3:28">
      <c r="C237" s="6"/>
      <c r="D237" s="35"/>
      <c r="E237" s="1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3:28">
      <c r="C238" s="6"/>
      <c r="D238" s="35"/>
      <c r="E238" s="1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3:28">
      <c r="C239" s="6"/>
      <c r="D239" s="35"/>
      <c r="E239" s="1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3:28">
      <c r="C240" s="6"/>
      <c r="D240" s="35"/>
      <c r="E240" s="1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3:28">
      <c r="C241" s="6"/>
      <c r="D241" s="35"/>
      <c r="E241" s="1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3:28">
      <c r="C242" s="6"/>
      <c r="D242" s="35"/>
      <c r="E242" s="1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3:28">
      <c r="C243" s="6"/>
      <c r="D243" s="35"/>
      <c r="E243" s="1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3:28">
      <c r="C244" s="6"/>
      <c r="D244" s="35"/>
      <c r="E244" s="1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3:28">
      <c r="C245" s="6"/>
      <c r="D245" s="35"/>
      <c r="E245" s="1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3:28">
      <c r="C246" s="6"/>
      <c r="D246" s="35"/>
      <c r="E246" s="1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3:28">
      <c r="C247" s="6"/>
      <c r="D247" s="35"/>
      <c r="E247" s="1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3:28">
      <c r="C248" s="6"/>
      <c r="D248" s="35"/>
      <c r="E248" s="1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3:28">
      <c r="C249" s="6"/>
      <c r="D249" s="35"/>
      <c r="E249" s="1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3:28">
      <c r="C250" s="6"/>
      <c r="D250" s="35"/>
      <c r="E250" s="1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3:28">
      <c r="C251" s="6"/>
      <c r="D251" s="35"/>
      <c r="E251" s="1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3:28">
      <c r="C252" s="6"/>
      <c r="D252" s="35"/>
      <c r="E252" s="1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3:28">
      <c r="C253" s="6"/>
      <c r="D253" s="35"/>
      <c r="E253" s="1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3:28">
      <c r="C254" s="6"/>
      <c r="D254" s="35"/>
      <c r="E254" s="1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3:28">
      <c r="C255" s="6"/>
      <c r="D255" s="35"/>
      <c r="E255" s="1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3:28">
      <c r="C256" s="6"/>
      <c r="D256" s="35"/>
      <c r="E256" s="1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3:28">
      <c r="C257" s="6"/>
      <c r="D257" s="35"/>
      <c r="E257" s="1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3:28">
      <c r="C258" s="6"/>
      <c r="D258" s="35"/>
      <c r="E258" s="1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3:28">
      <c r="C259" s="6"/>
      <c r="D259" s="35"/>
      <c r="E259" s="1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3:28">
      <c r="C260" s="6"/>
      <c r="D260" s="35"/>
      <c r="E260" s="1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3:28">
      <c r="C261" s="6"/>
      <c r="D261" s="35"/>
      <c r="E261" s="1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3:28">
      <c r="C262" s="6"/>
      <c r="D262" s="35"/>
      <c r="E262" s="1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3:28">
      <c r="C263" s="6"/>
      <c r="D263" s="35"/>
      <c r="E263" s="1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3:28">
      <c r="C264" s="6"/>
      <c r="D264" s="35"/>
      <c r="E264" s="1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3:28">
      <c r="C265" s="6"/>
      <c r="D265" s="35"/>
      <c r="E265" s="1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3:28">
      <c r="C266" s="6"/>
      <c r="D266" s="35"/>
      <c r="E266" s="1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3:28">
      <c r="C267" s="6"/>
      <c r="D267" s="35"/>
      <c r="E267" s="1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3:28">
      <c r="C268" s="6"/>
      <c r="D268" s="35"/>
      <c r="E268" s="1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3:28">
      <c r="C269" s="6"/>
      <c r="D269" s="35"/>
      <c r="E269" s="1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3:28">
      <c r="C270" s="6"/>
      <c r="D270" s="35"/>
      <c r="E270" s="1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3:28">
      <c r="C271" s="6"/>
      <c r="D271" s="35"/>
      <c r="E271" s="1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3:28">
      <c r="C272" s="6"/>
      <c r="D272" s="35"/>
      <c r="E272" s="1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3:28">
      <c r="C273" s="6"/>
      <c r="D273" s="35"/>
      <c r="E273" s="1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3:28">
      <c r="C274" s="6"/>
      <c r="D274" s="35"/>
      <c r="E274" s="1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3:28">
      <c r="C275" s="6"/>
      <c r="D275" s="35"/>
      <c r="E275" s="1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3:28">
      <c r="C276" s="6"/>
      <c r="D276" s="35"/>
      <c r="E276" s="1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3:28">
      <c r="C277" s="6"/>
      <c r="D277" s="35"/>
      <c r="E277" s="1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3:28">
      <c r="C278" s="6"/>
      <c r="D278" s="35"/>
      <c r="E278" s="1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3:28">
      <c r="C279" s="6"/>
      <c r="D279" s="35"/>
      <c r="E279" s="1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3:28">
      <c r="C280" s="6"/>
      <c r="D280" s="35"/>
      <c r="E280" s="1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3:28">
      <c r="C281" s="6"/>
      <c r="D281" s="35"/>
      <c r="E281" s="1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3:28">
      <c r="C282" s="6"/>
      <c r="D282" s="35"/>
      <c r="E282" s="1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3:28">
      <c r="C283" s="6"/>
      <c r="D283" s="35"/>
      <c r="E283" s="1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3:28">
      <c r="C284" s="6"/>
      <c r="D284" s="35"/>
      <c r="E284" s="1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3:28">
      <c r="C285" s="6"/>
      <c r="D285" s="35"/>
      <c r="E285" s="1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3:28">
      <c r="C286" s="6"/>
      <c r="D286" s="35"/>
      <c r="E286" s="1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3:28">
      <c r="C287" s="6"/>
      <c r="D287" s="35"/>
      <c r="E287" s="1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3:28">
      <c r="C288" s="6"/>
      <c r="D288" s="35"/>
      <c r="E288" s="1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3:28">
      <c r="C289" s="6"/>
      <c r="D289" s="35"/>
      <c r="E289" s="1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3:28">
      <c r="C290" s="6"/>
      <c r="D290" s="35"/>
      <c r="E290" s="1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3:28">
      <c r="C291" s="6"/>
      <c r="D291" s="35"/>
      <c r="E291" s="1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3:28">
      <c r="C292" s="6"/>
      <c r="D292" s="35"/>
      <c r="E292" s="1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3:28">
      <c r="C293" s="6"/>
      <c r="D293" s="35"/>
      <c r="E293" s="1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3:28">
      <c r="C294" s="6"/>
      <c r="D294" s="35"/>
      <c r="E294" s="1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3:28">
      <c r="C295" s="6"/>
      <c r="D295" s="35"/>
      <c r="E295" s="1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3:28">
      <c r="C296" s="6"/>
      <c r="D296" s="35"/>
      <c r="E296" s="1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3:28">
      <c r="C297" s="6"/>
      <c r="D297" s="35"/>
      <c r="E297" s="1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3:28">
      <c r="C298" s="6"/>
      <c r="D298" s="35"/>
      <c r="E298" s="1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3:28">
      <c r="C299" s="6"/>
      <c r="D299" s="35"/>
      <c r="E299" s="1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3:28">
      <c r="C300" s="6"/>
      <c r="D300" s="35"/>
      <c r="E300" s="1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3:28">
      <c r="C301" s="6"/>
      <c r="D301" s="35"/>
      <c r="E301" s="1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3:28">
      <c r="C302" s="6"/>
      <c r="D302" s="35"/>
      <c r="E302" s="1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3:28">
      <c r="C303" s="6"/>
      <c r="D303" s="35"/>
      <c r="E303" s="1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3:28">
      <c r="C304" s="6"/>
      <c r="D304" s="35"/>
      <c r="E304" s="1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3:28">
      <c r="C305" s="6"/>
      <c r="D305" s="35"/>
      <c r="E305" s="1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3:28">
      <c r="C306" s="6"/>
      <c r="D306" s="35"/>
      <c r="E306" s="1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3:28">
      <c r="C307" s="6"/>
      <c r="D307" s="35"/>
      <c r="E307" s="1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3:28">
      <c r="C308" s="6"/>
      <c r="D308" s="35"/>
      <c r="E308" s="1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3:28">
      <c r="C309" s="6"/>
      <c r="D309" s="35"/>
      <c r="E309" s="1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3:28">
      <c r="C310" s="6"/>
      <c r="D310" s="35"/>
      <c r="E310" s="1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3:28">
      <c r="C311" s="6"/>
      <c r="D311" s="35"/>
      <c r="E311" s="1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3:28">
      <c r="C312" s="6"/>
      <c r="D312" s="35"/>
      <c r="E312" s="1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3:28">
      <c r="C313" s="6"/>
      <c r="D313" s="35"/>
      <c r="E313" s="1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3:28">
      <c r="C314" s="6"/>
      <c r="D314" s="35"/>
      <c r="E314" s="1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3:28">
      <c r="C315" s="6"/>
      <c r="D315" s="35"/>
      <c r="E315" s="1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3:28">
      <c r="C316" s="6"/>
      <c r="D316" s="35"/>
      <c r="E316" s="1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3:28">
      <c r="C317" s="6"/>
      <c r="D317" s="35"/>
      <c r="E317" s="1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3:28">
      <c r="C318" s="6"/>
      <c r="D318" s="35"/>
      <c r="E318" s="1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3:28">
      <c r="C319" s="6"/>
      <c r="D319" s="35"/>
      <c r="E319" s="1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3:28">
      <c r="C320" s="6"/>
      <c r="D320" s="35"/>
      <c r="E320" s="1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3:28">
      <c r="C321" s="6"/>
      <c r="D321" s="35"/>
      <c r="E321" s="1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3:28">
      <c r="C322" s="6"/>
      <c r="D322" s="35"/>
      <c r="E322" s="1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3:28">
      <c r="C323" s="6"/>
      <c r="D323" s="35"/>
      <c r="E323" s="1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3:28">
      <c r="C324" s="6"/>
      <c r="D324" s="35"/>
      <c r="E324" s="1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3:28">
      <c r="C325" s="6"/>
      <c r="D325" s="35"/>
      <c r="E325" s="1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3:28">
      <c r="C326" s="6"/>
      <c r="D326" s="35"/>
      <c r="E326" s="1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3:28">
      <c r="C327" s="6"/>
      <c r="D327" s="35"/>
      <c r="E327" s="1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3:28">
      <c r="C328" s="6"/>
      <c r="D328" s="35"/>
      <c r="E328" s="1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3:28">
      <c r="C329" s="6"/>
      <c r="D329" s="35"/>
      <c r="E329" s="1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3:28">
      <c r="C330" s="6"/>
      <c r="D330" s="35"/>
      <c r="E330" s="1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3:28">
      <c r="C331" s="6"/>
      <c r="D331" s="35"/>
      <c r="E331" s="1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3:28">
      <c r="C332" s="6"/>
      <c r="D332" s="35"/>
      <c r="E332" s="1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3:28">
      <c r="C333" s="6"/>
      <c r="D333" s="35"/>
      <c r="E333" s="1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3:28">
      <c r="C334" s="6"/>
      <c r="D334" s="35"/>
      <c r="E334" s="1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3:28">
      <c r="C335" s="6"/>
      <c r="D335" s="35"/>
      <c r="E335" s="1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3:28">
      <c r="C336" s="6"/>
      <c r="D336" s="35"/>
      <c r="E336" s="1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3:28">
      <c r="C337" s="6"/>
      <c r="D337" s="35"/>
      <c r="E337" s="1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3:28">
      <c r="C338" s="6"/>
      <c r="D338" s="35"/>
      <c r="E338" s="1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3:28">
      <c r="C339" s="6"/>
      <c r="D339" s="35"/>
      <c r="E339" s="1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3:28">
      <c r="C340" s="6"/>
      <c r="D340" s="35"/>
      <c r="E340" s="1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3:28">
      <c r="C341" s="6"/>
      <c r="D341" s="35"/>
      <c r="E341" s="1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3:28">
      <c r="C342" s="6"/>
      <c r="D342" s="35"/>
      <c r="E342" s="1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3:28">
      <c r="C343" s="6"/>
      <c r="D343" s="35"/>
      <c r="E343" s="1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3:28">
      <c r="C344" s="6"/>
      <c r="D344" s="35"/>
      <c r="E344" s="1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3:28">
      <c r="C345" s="6"/>
      <c r="D345" s="35"/>
      <c r="E345" s="1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3:28">
      <c r="C346" s="6"/>
      <c r="D346" s="35"/>
      <c r="E346" s="1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3:28">
      <c r="C347" s="6"/>
      <c r="D347" s="35"/>
      <c r="E347" s="1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3:28">
      <c r="C348" s="6"/>
      <c r="D348" s="35"/>
      <c r="E348" s="1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3:28">
      <c r="C349" s="6"/>
      <c r="D349" s="35"/>
      <c r="E349" s="1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3:28">
      <c r="C350" s="6"/>
      <c r="D350" s="35"/>
      <c r="E350" s="1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3:28">
      <c r="C351" s="6"/>
      <c r="D351" s="35"/>
      <c r="E351" s="1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3:28">
      <c r="C352" s="6"/>
      <c r="D352" s="35"/>
      <c r="E352" s="1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3:28">
      <c r="C353" s="6"/>
      <c r="D353" s="35"/>
      <c r="E353" s="1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3:28">
      <c r="C354" s="6"/>
      <c r="D354" s="35"/>
      <c r="E354" s="1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3:28">
      <c r="C355" s="6"/>
      <c r="D355" s="35"/>
      <c r="E355" s="1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3:28">
      <c r="C356" s="6"/>
      <c r="D356" s="35"/>
      <c r="E356" s="1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3:28">
      <c r="C357" s="6"/>
      <c r="D357" s="35"/>
      <c r="E357" s="1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3:28">
      <c r="C358" s="6"/>
      <c r="D358" s="35"/>
      <c r="E358" s="1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3:28">
      <c r="C359" s="6"/>
      <c r="D359" s="35"/>
      <c r="E359" s="1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3:28">
      <c r="C360" s="6"/>
      <c r="D360" s="35"/>
      <c r="E360" s="1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3:28">
      <c r="C361" s="6"/>
      <c r="D361" s="35"/>
      <c r="E361" s="1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3:28">
      <c r="C362" s="6"/>
      <c r="D362" s="35"/>
      <c r="E362" s="1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3:28">
      <c r="C363" s="6"/>
      <c r="D363" s="35"/>
      <c r="E363" s="1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3:28">
      <c r="C364" s="6"/>
      <c r="D364" s="35"/>
      <c r="E364" s="1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3:28">
      <c r="C365" s="6"/>
      <c r="D365" s="35"/>
      <c r="E365" s="1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3:28">
      <c r="C366" s="6"/>
      <c r="D366" s="35"/>
      <c r="E366" s="1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3:28">
      <c r="C367" s="6"/>
      <c r="D367" s="35"/>
      <c r="E367" s="1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3:28">
      <c r="C368" s="6"/>
      <c r="D368" s="35"/>
      <c r="E368" s="1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3:28">
      <c r="C369" s="6"/>
      <c r="D369" s="35"/>
      <c r="E369" s="1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3:28">
      <c r="C370" s="6"/>
      <c r="D370" s="35"/>
      <c r="E370" s="1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3:28">
      <c r="C371" s="6"/>
      <c r="D371" s="35"/>
      <c r="E371" s="1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3:28">
      <c r="C372" s="6"/>
      <c r="D372" s="35"/>
      <c r="E372" s="1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3:28">
      <c r="C373" s="6"/>
      <c r="D373" s="35"/>
      <c r="E373" s="1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3:28">
      <c r="C374" s="6"/>
      <c r="D374" s="35"/>
      <c r="E374" s="1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3:28">
      <c r="C375" s="6"/>
      <c r="D375" s="35"/>
      <c r="E375" s="1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3:28">
      <c r="C376" s="6"/>
      <c r="D376" s="35"/>
      <c r="E376" s="1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3:28">
      <c r="C377" s="6"/>
      <c r="D377" s="35"/>
      <c r="E377" s="1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3:28">
      <c r="C378" s="6"/>
      <c r="D378" s="35"/>
      <c r="E378" s="1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3:28">
      <c r="C379" s="6"/>
      <c r="D379" s="35"/>
      <c r="E379" s="1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3:28">
      <c r="C380" s="6"/>
      <c r="D380" s="35"/>
      <c r="E380" s="1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3:28">
      <c r="C381" s="6"/>
      <c r="D381" s="35"/>
      <c r="E381" s="1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3:28">
      <c r="C382" s="6"/>
      <c r="D382" s="35"/>
      <c r="E382" s="1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3:28">
      <c r="C383" s="6"/>
      <c r="D383" s="35"/>
      <c r="E383" s="1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3:28">
      <c r="C384" s="6"/>
      <c r="D384" s="35"/>
      <c r="E384" s="1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3:28">
      <c r="C385" s="6"/>
      <c r="D385" s="35"/>
      <c r="E385" s="1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3:28">
      <c r="C386" s="6"/>
      <c r="D386" s="35"/>
      <c r="E386" s="1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3:28">
      <c r="C387" s="6"/>
      <c r="D387" s="35"/>
      <c r="E387" s="1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3:28">
      <c r="C388" s="6"/>
      <c r="D388" s="35"/>
      <c r="E388" s="1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3:28">
      <c r="C389" s="6"/>
      <c r="D389" s="35"/>
      <c r="E389" s="1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3:28">
      <c r="C390" s="6"/>
      <c r="D390" s="35"/>
      <c r="E390" s="1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3:28">
      <c r="C391" s="6"/>
      <c r="D391" s="35"/>
      <c r="E391" s="1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3:28">
      <c r="C392" s="6"/>
      <c r="D392" s="35"/>
      <c r="E392" s="1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3:28">
      <c r="C393" s="6"/>
      <c r="D393" s="35"/>
      <c r="E393" s="1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3:28">
      <c r="C394" s="6"/>
      <c r="D394" s="35"/>
      <c r="E394" s="1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3:28">
      <c r="C395" s="6"/>
      <c r="D395" s="35"/>
      <c r="E395" s="1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3:28">
      <c r="C396" s="6"/>
      <c r="D396" s="35"/>
      <c r="E396" s="1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3:28">
      <c r="C397" s="6"/>
      <c r="D397" s="35"/>
      <c r="E397" s="1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3:28">
      <c r="C398" s="6"/>
      <c r="D398" s="35"/>
      <c r="E398" s="1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3:28">
      <c r="C399" s="6"/>
      <c r="D399" s="35"/>
      <c r="E399" s="1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3:28">
      <c r="C400" s="6"/>
      <c r="D400" s="35"/>
      <c r="E400" s="1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3:28">
      <c r="C401" s="6"/>
      <c r="D401" s="35"/>
      <c r="E401" s="1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3:28">
      <c r="C402" s="6"/>
      <c r="D402" s="35"/>
      <c r="E402" s="1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3:28">
      <c r="C403" s="6"/>
      <c r="D403" s="35"/>
      <c r="E403" s="1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3:28">
      <c r="C404" s="6"/>
      <c r="D404" s="35"/>
      <c r="E404" s="1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3:28">
      <c r="C405" s="6"/>
      <c r="D405" s="35"/>
      <c r="E405" s="1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3:28">
      <c r="C406" s="6"/>
      <c r="D406" s="35"/>
      <c r="E406" s="1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3:28">
      <c r="C407" s="6"/>
      <c r="D407" s="35"/>
      <c r="E407" s="1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3:28">
      <c r="C408" s="6"/>
      <c r="D408" s="35"/>
      <c r="E408" s="1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3:28">
      <c r="C409" s="6"/>
      <c r="D409" s="35"/>
      <c r="E409" s="1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3:28">
      <c r="C410" s="6"/>
      <c r="D410" s="35"/>
      <c r="E410" s="1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3:28">
      <c r="C411" s="6"/>
      <c r="D411" s="35"/>
      <c r="E411" s="1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3:28">
      <c r="C412" s="6"/>
      <c r="D412" s="35"/>
      <c r="E412" s="1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3:28">
      <c r="C413" s="6"/>
      <c r="D413" s="35"/>
      <c r="E413" s="1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3:28">
      <c r="C414" s="6"/>
      <c r="D414" s="35"/>
      <c r="E414" s="1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3:28">
      <c r="C415" s="6"/>
      <c r="D415" s="35"/>
      <c r="E415" s="1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</sheetData>
  <autoFilter ref="A1:E144"/>
  <mergeCells count="110">
    <mergeCell ref="B85:C85"/>
    <mergeCell ref="B61:C61"/>
    <mergeCell ref="B62:C62"/>
    <mergeCell ref="B63:C63"/>
    <mergeCell ref="A25:C25"/>
    <mergeCell ref="A98:D98"/>
    <mergeCell ref="B37:C37"/>
    <mergeCell ref="B117:C117"/>
    <mergeCell ref="B115:C115"/>
    <mergeCell ref="B112:C112"/>
    <mergeCell ref="B101:C101"/>
    <mergeCell ref="B107:C107"/>
    <mergeCell ref="B110:C110"/>
    <mergeCell ref="B108:C108"/>
    <mergeCell ref="B111:C111"/>
    <mergeCell ref="B83:C83"/>
    <mergeCell ref="B82:C82"/>
    <mergeCell ref="B106:C106"/>
    <mergeCell ref="B103:C103"/>
    <mergeCell ref="B102:C102"/>
    <mergeCell ref="A100:C100"/>
    <mergeCell ref="A96:C96"/>
    <mergeCell ref="A97:D97"/>
    <mergeCell ref="B86:C86"/>
    <mergeCell ref="B125:C125"/>
    <mergeCell ref="A127:C127"/>
    <mergeCell ref="B105:C105"/>
    <mergeCell ref="B104:C104"/>
    <mergeCell ref="B95:C95"/>
    <mergeCell ref="B99:C99"/>
    <mergeCell ref="B109:C109"/>
    <mergeCell ref="B118:C118"/>
    <mergeCell ref="B120:C120"/>
    <mergeCell ref="B84:C84"/>
    <mergeCell ref="B58:C58"/>
    <mergeCell ref="B72:C72"/>
    <mergeCell ref="A71:C71"/>
    <mergeCell ref="A73:C73"/>
    <mergeCell ref="A76:C76"/>
    <mergeCell ref="B60:C60"/>
    <mergeCell ref="B77:C77"/>
    <mergeCell ref="B74:C74"/>
    <mergeCell ref="A70:C70"/>
    <mergeCell ref="B64:C64"/>
    <mergeCell ref="B66:C66"/>
    <mergeCell ref="A144:C144"/>
    <mergeCell ref="B113:C113"/>
    <mergeCell ref="A123:C123"/>
    <mergeCell ref="B124:C124"/>
    <mergeCell ref="B131:C131"/>
    <mergeCell ref="B132:C132"/>
    <mergeCell ref="B143:D143"/>
    <mergeCell ref="B133:C133"/>
    <mergeCell ref="B129:C129"/>
    <mergeCell ref="B122:C122"/>
    <mergeCell ref="B119:C119"/>
    <mergeCell ref="B121:C121"/>
    <mergeCell ref="B128:C128"/>
    <mergeCell ref="B142:C142"/>
    <mergeCell ref="B138:C138"/>
    <mergeCell ref="B130:C130"/>
    <mergeCell ref="B141:C141"/>
    <mergeCell ref="B136:C136"/>
    <mergeCell ref="B137:C137"/>
    <mergeCell ref="B135:C135"/>
    <mergeCell ref="B126:C126"/>
    <mergeCell ref="A116:C116"/>
    <mergeCell ref="B114:C114"/>
    <mergeCell ref="B134:C134"/>
    <mergeCell ref="B19:C19"/>
    <mergeCell ref="A32:C32"/>
    <mergeCell ref="A34:C34"/>
    <mergeCell ref="B42:C42"/>
    <mergeCell ref="B45:C45"/>
    <mergeCell ref="B39:C39"/>
    <mergeCell ref="A30:C30"/>
    <mergeCell ref="B44:C44"/>
    <mergeCell ref="A2:D2"/>
    <mergeCell ref="B4:D4"/>
    <mergeCell ref="A7:C7"/>
    <mergeCell ref="A6:C6"/>
    <mergeCell ref="A17:C17"/>
    <mergeCell ref="A9:C9"/>
    <mergeCell ref="B10:C10"/>
    <mergeCell ref="B11:C11"/>
    <mergeCell ref="B12:C12"/>
    <mergeCell ref="B8:C8"/>
    <mergeCell ref="B36:C36"/>
    <mergeCell ref="B56:C56"/>
    <mergeCell ref="B65:C65"/>
    <mergeCell ref="B46:C46"/>
    <mergeCell ref="B53:C53"/>
    <mergeCell ref="B54:C54"/>
    <mergeCell ref="B55:C55"/>
    <mergeCell ref="B38:C38"/>
    <mergeCell ref="A18:C18"/>
    <mergeCell ref="A23:C23"/>
    <mergeCell ref="B59:C59"/>
    <mergeCell ref="B41:C41"/>
    <mergeCell ref="B24:C24"/>
    <mergeCell ref="A29:C29"/>
    <mergeCell ref="B40:C40"/>
    <mergeCell ref="A28:C28"/>
    <mergeCell ref="B20:C20"/>
    <mergeCell ref="A33:C33"/>
    <mergeCell ref="A57:C57"/>
    <mergeCell ref="A35:C35"/>
    <mergeCell ref="B22:C22"/>
    <mergeCell ref="A31:C31"/>
    <mergeCell ref="B43:C43"/>
  </mergeCells>
  <pageMargins left="0.39370078740157483" right="0.39370078740157483" top="0.78740157480314965" bottom="0.78740157480314965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/>
  <cols>
    <col min="1" max="1" width="9.85546875" bestFit="1" customWidth="1"/>
  </cols>
  <sheetData>
    <row r="1" spans="1:1">
      <c r="A1">
        <v>4137.63</v>
      </c>
    </row>
    <row r="2" spans="1:1">
      <c r="A2">
        <v>9405.1</v>
      </c>
    </row>
    <row r="3" spans="1:1">
      <c r="A3">
        <v>1911.24</v>
      </c>
    </row>
    <row r="4" spans="1:1">
      <c r="A4">
        <v>4637</v>
      </c>
    </row>
    <row r="5" spans="1:1">
      <c r="A5">
        <v>1635</v>
      </c>
    </row>
    <row r="6" spans="1:1">
      <c r="A6">
        <f>SUM(A1:A5)</f>
        <v>21725.97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lipiec</vt:lpstr>
      <vt:lpstr>Arkusz1</vt:lpstr>
      <vt:lpstr>lipiec!Obszar_wydruku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WKonobrodzka</dc:creator>
  <cp:lastModifiedBy>Kamil</cp:lastModifiedBy>
  <cp:lastPrinted>2022-08-25T13:56:40Z</cp:lastPrinted>
  <dcterms:created xsi:type="dcterms:W3CDTF">2019-01-22T07:44:00Z</dcterms:created>
  <dcterms:modified xsi:type="dcterms:W3CDTF">2022-09-16T08:40:07Z</dcterms:modified>
</cp:coreProperties>
</file>