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a\Desktop\"/>
    </mc:Choice>
  </mc:AlternateContent>
  <xr:revisionPtr revIDLastSave="0" documentId="13_ncr:1_{4A186A5A-DA8F-4D12-9ECE-7B0DC260F3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Tabela 1a 2025 aneks 18 zł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3" i="1"/>
  <c r="E40" i="1"/>
  <c r="G57" i="1"/>
  <c r="E39" i="1"/>
  <c r="E35" i="1"/>
  <c r="E34" i="1"/>
  <c r="G8" i="1"/>
  <c r="G32" i="1" l="1"/>
  <c r="G33" i="1"/>
  <c r="G34" i="1"/>
  <c r="G36" i="1"/>
  <c r="G37" i="1"/>
  <c r="G38" i="1"/>
  <c r="G39" i="1"/>
  <c r="G41" i="1"/>
  <c r="G42" i="1"/>
  <c r="G43" i="1"/>
  <c r="G45" i="1"/>
  <c r="G46" i="1"/>
  <c r="G47" i="1"/>
  <c r="G48" i="1"/>
  <c r="G49" i="1"/>
  <c r="G50" i="1"/>
  <c r="G51" i="1"/>
  <c r="G52" i="1"/>
  <c r="G53" i="1"/>
  <c r="G54" i="1"/>
  <c r="G55" i="1"/>
  <c r="G56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E11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6" i="1"/>
  <c r="E37" i="1"/>
  <c r="E38" i="1"/>
  <c r="E41" i="1"/>
  <c r="E42" i="1"/>
  <c r="E45" i="1"/>
  <c r="E46" i="1"/>
  <c r="E47" i="1"/>
  <c r="E48" i="1"/>
  <c r="E49" i="1"/>
  <c r="E50" i="1"/>
  <c r="E51" i="1"/>
  <c r="E52" i="1"/>
  <c r="E53" i="1"/>
  <c r="E54" i="1"/>
  <c r="E55" i="1"/>
  <c r="E56" i="1"/>
  <c r="C57" i="1"/>
  <c r="E9" i="1"/>
  <c r="E10" i="1"/>
  <c r="E12" i="1"/>
  <c r="E13" i="1"/>
  <c r="E14" i="1"/>
  <c r="E15" i="1"/>
  <c r="E16" i="1"/>
  <c r="E17" i="1"/>
  <c r="E18" i="1"/>
  <c r="E8" i="1" l="1"/>
  <c r="F57" i="1"/>
  <c r="D57" i="1" l="1"/>
  <c r="E57" i="1" s="1"/>
</calcChain>
</file>

<file path=xl/sharedStrings.xml><?xml version="1.0" encoding="utf-8"?>
<sst xmlns="http://schemas.openxmlformats.org/spreadsheetml/2006/main" count="71" uniqueCount="71">
  <si>
    <t>ZAKŁAD LECZNICTWA AMBULATORYJNEGO</t>
  </si>
  <si>
    <t>Lp</t>
  </si>
  <si>
    <t xml:space="preserve"> Poradnie</t>
  </si>
  <si>
    <t>Wykonanie ogółem</t>
  </si>
  <si>
    <t>Wykonanie w % (4:3)</t>
  </si>
  <si>
    <t xml:space="preserve"> Diabetologiczna  9          PN *</t>
  </si>
  <si>
    <t xml:space="preserve"> Diabetologiczna  9          PP</t>
  </si>
  <si>
    <t xml:space="preserve"> Endokrynologiczna 9     PN</t>
  </si>
  <si>
    <t xml:space="preserve"> Endokrynologiczna 9     PP</t>
  </si>
  <si>
    <t xml:space="preserve"> Endokrynologiczna 9     PO    PO</t>
  </si>
  <si>
    <t xml:space="preserve"> Kardiologiczna 1           PN</t>
  </si>
  <si>
    <t xml:space="preserve"> Kardiologiczna 1           PP</t>
  </si>
  <si>
    <t xml:space="preserve"> Kardiologiczna 9           PN</t>
  </si>
  <si>
    <t xml:space="preserve"> Kardiologiczna 9           PP</t>
  </si>
  <si>
    <t xml:space="preserve"> Dermatologiczna 9        PN</t>
  </si>
  <si>
    <t xml:space="preserve"> Dermatologiczna 9        PP</t>
  </si>
  <si>
    <t xml:space="preserve"> Dermatologiczna 9        PO</t>
  </si>
  <si>
    <t xml:space="preserve"> Neurologiczna 1            PN</t>
  </si>
  <si>
    <t xml:space="preserve"> Neurologiczna 1            PP</t>
  </si>
  <si>
    <t xml:space="preserve"> Neurologiczna 1            PO</t>
  </si>
  <si>
    <t xml:space="preserve"> Neurologiczna 9            PN</t>
  </si>
  <si>
    <t xml:space="preserve"> Neurologiczna 9            PP</t>
  </si>
  <si>
    <t xml:space="preserve"> Neurologiczna 9            PO</t>
  </si>
  <si>
    <t xml:space="preserve"> Reumatologiczna 9        PN</t>
  </si>
  <si>
    <t xml:space="preserve"> Reumatologiczna 9        PP</t>
  </si>
  <si>
    <t xml:space="preserve"> Ginekologiczna 9           PN</t>
  </si>
  <si>
    <t xml:space="preserve"> Ginekologiczna 9           PZ</t>
  </si>
  <si>
    <t xml:space="preserve"> Ginekologiczna 9           PO</t>
  </si>
  <si>
    <t xml:space="preserve">Ginekologiczna  9  Program Cytologiczny </t>
  </si>
  <si>
    <t xml:space="preserve"> Ginekologiczna 10         PN</t>
  </si>
  <si>
    <t xml:space="preserve"> Ginekologiczna 10         PZ</t>
  </si>
  <si>
    <t xml:space="preserve"> Ginekologiczna 10         PO</t>
  </si>
  <si>
    <t>Ginekologiczna  10 Program    Cytologiczny 10</t>
  </si>
  <si>
    <t xml:space="preserve"> Chirurgiczna 9              PN</t>
  </si>
  <si>
    <t xml:space="preserve"> Chirurgiczna 9              PZ</t>
  </si>
  <si>
    <t xml:space="preserve"> Chirurgiczna 9              PO</t>
  </si>
  <si>
    <t xml:space="preserve"> Okulistyczna 9              PN</t>
  </si>
  <si>
    <t xml:space="preserve"> Okulistyczna 9              PZ</t>
  </si>
  <si>
    <t xml:space="preserve"> Okulistyczna 9         W.S.N</t>
  </si>
  <si>
    <t xml:space="preserve"> Otolaryngologiczna 9   PN</t>
  </si>
  <si>
    <t xml:space="preserve"> Otolaryngologiczna 9   PZ</t>
  </si>
  <si>
    <t xml:space="preserve"> Otolaryngologiczna 9   PO</t>
  </si>
  <si>
    <t xml:space="preserve"> Urologiczna 10             PN</t>
  </si>
  <si>
    <t xml:space="preserve"> Urologiczna 10             PZ</t>
  </si>
  <si>
    <t xml:space="preserve"> Urologiczna 10             PO</t>
  </si>
  <si>
    <t xml:space="preserve">Razem </t>
  </si>
  <si>
    <t>PN</t>
  </si>
  <si>
    <t>punkty normalne</t>
  </si>
  <si>
    <t>PP</t>
  </si>
  <si>
    <t>punkty pierwszorazowe</t>
  </si>
  <si>
    <t>P CYT</t>
  </si>
  <si>
    <t>punkty za pobranie materiału z szyjki macicy do przesiewowego badania cytologicznego</t>
  </si>
  <si>
    <t>PO</t>
  </si>
  <si>
    <t>punkty onkologiczne</t>
  </si>
  <si>
    <t>P W.S.N.</t>
  </si>
  <si>
    <t>punkty za świadczenia w zakresie okulistyki ze wskazań nagłych</t>
  </si>
  <si>
    <t xml:space="preserve"> Gruźlicy i Chorób Płuc 9  PN            PN</t>
  </si>
  <si>
    <t xml:space="preserve"> Gruźlicy i Chorób Płuc 9  PP    </t>
  </si>
  <si>
    <t xml:space="preserve"> Gruźlicy i Chorób Płuc 9  PO</t>
  </si>
  <si>
    <t xml:space="preserve">Profilaktyki Chor.Piersi 9   PN                         </t>
  </si>
  <si>
    <t>Profilaktyki Chorób Piersi  Program Cytologiczny 9</t>
  </si>
  <si>
    <t xml:space="preserve">                               KONTRAKT z NFZ w 2025r. oraz plan kontraktu na 2026r. (w złotych)            </t>
  </si>
  <si>
    <t>Ginekologiczna 9 HPV</t>
  </si>
  <si>
    <t>Ginekologiczna 10 HPV</t>
  </si>
  <si>
    <t>Profilaktyki Chorób Piersi   9 HPV</t>
  </si>
  <si>
    <t xml:space="preserve">Profilaktyki Chor.Piersi 9   PZ                        </t>
  </si>
  <si>
    <t>Relacja zawartego kontraktu w 2026r. do planu kontraktu w 2026r. w (%) (6:3)</t>
  </si>
  <si>
    <t>Plan 
Aneks 18</t>
  </si>
  <si>
    <t>Plan kontraktu na pierwsze półrocze 2026 r.</t>
  </si>
  <si>
    <t>P HPV</t>
  </si>
  <si>
    <t>punkty za pobranie materiału z szyjki macicy do przesiewowego badania HPV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</si>
</sst>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0" fontId="0" fillId="0" borderId="10" xfId="1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right"/>
    </xf>
    <xf numFmtId="10" fontId="0" fillId="0" borderId="3" xfId="0" applyNumberFormat="1" applyBorder="1" applyAlignment="1">
      <alignment horizontal="right"/>
    </xf>
    <xf numFmtId="0" fontId="3" fillId="0" borderId="3" xfId="0" applyFont="1" applyBorder="1" applyAlignment="1">
      <alignment horizontal="left" vertical="center" wrapText="1"/>
    </xf>
    <xf numFmtId="4" fontId="5" fillId="0" borderId="3" xfId="1" applyNumberFormat="1" applyFont="1" applyBorder="1" applyAlignment="1">
      <alignment horizontal="right"/>
    </xf>
    <xf numFmtId="4" fontId="5" fillId="0" borderId="3" xfId="1" applyNumberFormat="1" applyFont="1" applyBorder="1" applyAlignment="1"/>
    <xf numFmtId="4" fontId="5" fillId="0" borderId="5" xfId="1" applyNumberFormat="1" applyFont="1" applyFill="1" applyBorder="1" applyAlignment="1">
      <alignment horizontal="right"/>
    </xf>
    <xf numFmtId="4" fontId="5" fillId="0" borderId="3" xfId="1" applyNumberFormat="1" applyFont="1" applyBorder="1" applyAlignment="1">
      <alignment horizontal="right" vertical="center"/>
    </xf>
    <xf numFmtId="10" fontId="0" fillId="0" borderId="3" xfId="0" applyNumberForma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4" fontId="7" fillId="0" borderId="15" xfId="0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/>
    </xf>
    <xf numFmtId="2" fontId="0" fillId="0" borderId="0" xfId="0" applyNumberFormat="1"/>
    <xf numFmtId="9" fontId="0" fillId="0" borderId="0" xfId="1" applyFont="1"/>
    <xf numFmtId="2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 wrapText="1"/>
    </xf>
    <xf numFmtId="4" fontId="0" fillId="0" borderId="16" xfId="0" applyNumberFormat="1" applyBorder="1" applyAlignment="1">
      <alignment horizontal="right" vertical="center" wrapText="1"/>
    </xf>
    <xf numFmtId="0" fontId="0" fillId="0" borderId="9" xfId="0" applyBorder="1"/>
    <xf numFmtId="4" fontId="6" fillId="0" borderId="9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 wrapText="1"/>
    </xf>
    <xf numFmtId="4" fontId="0" fillId="0" borderId="9" xfId="0" applyNumberFormat="1" applyBorder="1"/>
    <xf numFmtId="4" fontId="7" fillId="0" borderId="15" xfId="0" applyNumberFormat="1" applyFont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right" vertical="center" wrapText="1"/>
    </xf>
    <xf numFmtId="4" fontId="5" fillId="4" borderId="3" xfId="0" applyNumberFormat="1" applyFont="1" applyFill="1" applyBorder="1"/>
    <xf numFmtId="0" fontId="0" fillId="0" borderId="3" xfId="0" applyBorder="1"/>
    <xf numFmtId="10" fontId="8" fillId="0" borderId="15" xfId="1" applyNumberFormat="1" applyFont="1" applyBorder="1" applyAlignment="1">
      <alignment horizontal="right"/>
    </xf>
    <xf numFmtId="10" fontId="7" fillId="0" borderId="15" xfId="0" applyNumberFormat="1" applyFont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right"/>
    </xf>
    <xf numFmtId="4" fontId="0" fillId="4" borderId="3" xfId="0" applyNumberFormat="1" applyFill="1" applyBorder="1"/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</cellXfs>
  <cellStyles count="3">
    <cellStyle name="Normalny" xfId="0" builtinId="0"/>
    <cellStyle name="Normalny 3 10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topLeftCell="A4" zoomScaleNormal="100" workbookViewId="0">
      <selection activeCell="D50" sqref="D50"/>
    </sheetView>
  </sheetViews>
  <sheetFormatPr defaultRowHeight="12.75" x14ac:dyDescent="0.2"/>
  <cols>
    <col min="1" max="1" width="3.28515625" customWidth="1"/>
    <col min="2" max="2" width="28.28515625" customWidth="1"/>
    <col min="3" max="4" width="14.7109375" customWidth="1"/>
    <col min="5" max="5" width="15.5703125" style="4" customWidth="1"/>
    <col min="6" max="6" width="14.5703125" customWidth="1"/>
    <col min="7" max="7" width="17" customWidth="1"/>
    <col min="8" max="8" width="11.28515625" customWidth="1"/>
    <col min="255" max="255" width="5.5703125" customWidth="1"/>
    <col min="256" max="256" width="26.28515625" customWidth="1"/>
    <col min="257" max="258" width="14.7109375" customWidth="1"/>
    <col min="259" max="259" width="15.5703125" customWidth="1"/>
    <col min="260" max="260" width="14.5703125" customWidth="1"/>
    <col min="261" max="261" width="17" customWidth="1"/>
    <col min="262" max="262" width="0" hidden="1" customWidth="1"/>
    <col min="263" max="263" width="13" customWidth="1"/>
    <col min="511" max="511" width="5.5703125" customWidth="1"/>
    <col min="512" max="512" width="26.28515625" customWidth="1"/>
    <col min="513" max="514" width="14.7109375" customWidth="1"/>
    <col min="515" max="515" width="15.5703125" customWidth="1"/>
    <col min="516" max="516" width="14.5703125" customWidth="1"/>
    <col min="517" max="517" width="17" customWidth="1"/>
    <col min="518" max="518" width="0" hidden="1" customWidth="1"/>
    <col min="519" max="519" width="13" customWidth="1"/>
    <col min="767" max="767" width="5.5703125" customWidth="1"/>
    <col min="768" max="768" width="26.28515625" customWidth="1"/>
    <col min="769" max="770" width="14.7109375" customWidth="1"/>
    <col min="771" max="771" width="15.5703125" customWidth="1"/>
    <col min="772" max="772" width="14.5703125" customWidth="1"/>
    <col min="773" max="773" width="17" customWidth="1"/>
    <col min="774" max="774" width="0" hidden="1" customWidth="1"/>
    <col min="775" max="775" width="13" customWidth="1"/>
    <col min="1023" max="1023" width="5.5703125" customWidth="1"/>
    <col min="1024" max="1024" width="26.28515625" customWidth="1"/>
    <col min="1025" max="1026" width="14.7109375" customWidth="1"/>
    <col min="1027" max="1027" width="15.5703125" customWidth="1"/>
    <col min="1028" max="1028" width="14.5703125" customWidth="1"/>
    <col min="1029" max="1029" width="17" customWidth="1"/>
    <col min="1030" max="1030" width="0" hidden="1" customWidth="1"/>
    <col min="1031" max="1031" width="13" customWidth="1"/>
    <col min="1279" max="1279" width="5.5703125" customWidth="1"/>
    <col min="1280" max="1280" width="26.28515625" customWidth="1"/>
    <col min="1281" max="1282" width="14.7109375" customWidth="1"/>
    <col min="1283" max="1283" width="15.5703125" customWidth="1"/>
    <col min="1284" max="1284" width="14.5703125" customWidth="1"/>
    <col min="1285" max="1285" width="17" customWidth="1"/>
    <col min="1286" max="1286" width="0" hidden="1" customWidth="1"/>
    <col min="1287" max="1287" width="13" customWidth="1"/>
    <col min="1535" max="1535" width="5.5703125" customWidth="1"/>
    <col min="1536" max="1536" width="26.28515625" customWidth="1"/>
    <col min="1537" max="1538" width="14.7109375" customWidth="1"/>
    <col min="1539" max="1539" width="15.5703125" customWidth="1"/>
    <col min="1540" max="1540" width="14.5703125" customWidth="1"/>
    <col min="1541" max="1541" width="17" customWidth="1"/>
    <col min="1542" max="1542" width="0" hidden="1" customWidth="1"/>
    <col min="1543" max="1543" width="13" customWidth="1"/>
    <col min="1791" max="1791" width="5.5703125" customWidth="1"/>
    <col min="1792" max="1792" width="26.28515625" customWidth="1"/>
    <col min="1793" max="1794" width="14.7109375" customWidth="1"/>
    <col min="1795" max="1795" width="15.5703125" customWidth="1"/>
    <col min="1796" max="1796" width="14.5703125" customWidth="1"/>
    <col min="1797" max="1797" width="17" customWidth="1"/>
    <col min="1798" max="1798" width="0" hidden="1" customWidth="1"/>
    <col min="1799" max="1799" width="13" customWidth="1"/>
    <col min="2047" max="2047" width="5.5703125" customWidth="1"/>
    <col min="2048" max="2048" width="26.28515625" customWidth="1"/>
    <col min="2049" max="2050" width="14.7109375" customWidth="1"/>
    <col min="2051" max="2051" width="15.5703125" customWidth="1"/>
    <col min="2052" max="2052" width="14.5703125" customWidth="1"/>
    <col min="2053" max="2053" width="17" customWidth="1"/>
    <col min="2054" max="2054" width="0" hidden="1" customWidth="1"/>
    <col min="2055" max="2055" width="13" customWidth="1"/>
    <col min="2303" max="2303" width="5.5703125" customWidth="1"/>
    <col min="2304" max="2304" width="26.28515625" customWidth="1"/>
    <col min="2305" max="2306" width="14.7109375" customWidth="1"/>
    <col min="2307" max="2307" width="15.5703125" customWidth="1"/>
    <col min="2308" max="2308" width="14.5703125" customWidth="1"/>
    <col min="2309" max="2309" width="17" customWidth="1"/>
    <col min="2310" max="2310" width="0" hidden="1" customWidth="1"/>
    <col min="2311" max="2311" width="13" customWidth="1"/>
    <col min="2559" max="2559" width="5.5703125" customWidth="1"/>
    <col min="2560" max="2560" width="26.28515625" customWidth="1"/>
    <col min="2561" max="2562" width="14.7109375" customWidth="1"/>
    <col min="2563" max="2563" width="15.5703125" customWidth="1"/>
    <col min="2564" max="2564" width="14.5703125" customWidth="1"/>
    <col min="2565" max="2565" width="17" customWidth="1"/>
    <col min="2566" max="2566" width="0" hidden="1" customWidth="1"/>
    <col min="2567" max="2567" width="13" customWidth="1"/>
    <col min="2815" max="2815" width="5.5703125" customWidth="1"/>
    <col min="2816" max="2816" width="26.28515625" customWidth="1"/>
    <col min="2817" max="2818" width="14.7109375" customWidth="1"/>
    <col min="2819" max="2819" width="15.5703125" customWidth="1"/>
    <col min="2820" max="2820" width="14.5703125" customWidth="1"/>
    <col min="2821" max="2821" width="17" customWidth="1"/>
    <col min="2822" max="2822" width="0" hidden="1" customWidth="1"/>
    <col min="2823" max="2823" width="13" customWidth="1"/>
    <col min="3071" max="3071" width="5.5703125" customWidth="1"/>
    <col min="3072" max="3072" width="26.28515625" customWidth="1"/>
    <col min="3073" max="3074" width="14.7109375" customWidth="1"/>
    <col min="3075" max="3075" width="15.5703125" customWidth="1"/>
    <col min="3076" max="3076" width="14.5703125" customWidth="1"/>
    <col min="3077" max="3077" width="17" customWidth="1"/>
    <col min="3078" max="3078" width="0" hidden="1" customWidth="1"/>
    <col min="3079" max="3079" width="13" customWidth="1"/>
    <col min="3327" max="3327" width="5.5703125" customWidth="1"/>
    <col min="3328" max="3328" width="26.28515625" customWidth="1"/>
    <col min="3329" max="3330" width="14.7109375" customWidth="1"/>
    <col min="3331" max="3331" width="15.5703125" customWidth="1"/>
    <col min="3332" max="3332" width="14.5703125" customWidth="1"/>
    <col min="3333" max="3333" width="17" customWidth="1"/>
    <col min="3334" max="3334" width="0" hidden="1" customWidth="1"/>
    <col min="3335" max="3335" width="13" customWidth="1"/>
    <col min="3583" max="3583" width="5.5703125" customWidth="1"/>
    <col min="3584" max="3584" width="26.28515625" customWidth="1"/>
    <col min="3585" max="3586" width="14.7109375" customWidth="1"/>
    <col min="3587" max="3587" width="15.5703125" customWidth="1"/>
    <col min="3588" max="3588" width="14.5703125" customWidth="1"/>
    <col min="3589" max="3589" width="17" customWidth="1"/>
    <col min="3590" max="3590" width="0" hidden="1" customWidth="1"/>
    <col min="3591" max="3591" width="13" customWidth="1"/>
    <col min="3839" max="3839" width="5.5703125" customWidth="1"/>
    <col min="3840" max="3840" width="26.28515625" customWidth="1"/>
    <col min="3841" max="3842" width="14.7109375" customWidth="1"/>
    <col min="3843" max="3843" width="15.5703125" customWidth="1"/>
    <col min="3844" max="3844" width="14.5703125" customWidth="1"/>
    <col min="3845" max="3845" width="17" customWidth="1"/>
    <col min="3846" max="3846" width="0" hidden="1" customWidth="1"/>
    <col min="3847" max="3847" width="13" customWidth="1"/>
    <col min="4095" max="4095" width="5.5703125" customWidth="1"/>
    <col min="4096" max="4096" width="26.28515625" customWidth="1"/>
    <col min="4097" max="4098" width="14.7109375" customWidth="1"/>
    <col min="4099" max="4099" width="15.5703125" customWidth="1"/>
    <col min="4100" max="4100" width="14.5703125" customWidth="1"/>
    <col min="4101" max="4101" width="17" customWidth="1"/>
    <col min="4102" max="4102" width="0" hidden="1" customWidth="1"/>
    <col min="4103" max="4103" width="13" customWidth="1"/>
    <col min="4351" max="4351" width="5.5703125" customWidth="1"/>
    <col min="4352" max="4352" width="26.28515625" customWidth="1"/>
    <col min="4353" max="4354" width="14.7109375" customWidth="1"/>
    <col min="4355" max="4355" width="15.5703125" customWidth="1"/>
    <col min="4356" max="4356" width="14.5703125" customWidth="1"/>
    <col min="4357" max="4357" width="17" customWidth="1"/>
    <col min="4358" max="4358" width="0" hidden="1" customWidth="1"/>
    <col min="4359" max="4359" width="13" customWidth="1"/>
    <col min="4607" max="4607" width="5.5703125" customWidth="1"/>
    <col min="4608" max="4608" width="26.28515625" customWidth="1"/>
    <col min="4609" max="4610" width="14.7109375" customWidth="1"/>
    <col min="4611" max="4611" width="15.5703125" customWidth="1"/>
    <col min="4612" max="4612" width="14.5703125" customWidth="1"/>
    <col min="4613" max="4613" width="17" customWidth="1"/>
    <col min="4614" max="4614" width="0" hidden="1" customWidth="1"/>
    <col min="4615" max="4615" width="13" customWidth="1"/>
    <col min="4863" max="4863" width="5.5703125" customWidth="1"/>
    <col min="4864" max="4864" width="26.28515625" customWidth="1"/>
    <col min="4865" max="4866" width="14.7109375" customWidth="1"/>
    <col min="4867" max="4867" width="15.5703125" customWidth="1"/>
    <col min="4868" max="4868" width="14.5703125" customWidth="1"/>
    <col min="4869" max="4869" width="17" customWidth="1"/>
    <col min="4870" max="4870" width="0" hidden="1" customWidth="1"/>
    <col min="4871" max="4871" width="13" customWidth="1"/>
    <col min="5119" max="5119" width="5.5703125" customWidth="1"/>
    <col min="5120" max="5120" width="26.28515625" customWidth="1"/>
    <col min="5121" max="5122" width="14.7109375" customWidth="1"/>
    <col min="5123" max="5123" width="15.5703125" customWidth="1"/>
    <col min="5124" max="5124" width="14.5703125" customWidth="1"/>
    <col min="5125" max="5125" width="17" customWidth="1"/>
    <col min="5126" max="5126" width="0" hidden="1" customWidth="1"/>
    <col min="5127" max="5127" width="13" customWidth="1"/>
    <col min="5375" max="5375" width="5.5703125" customWidth="1"/>
    <col min="5376" max="5376" width="26.28515625" customWidth="1"/>
    <col min="5377" max="5378" width="14.7109375" customWidth="1"/>
    <col min="5379" max="5379" width="15.5703125" customWidth="1"/>
    <col min="5380" max="5380" width="14.5703125" customWidth="1"/>
    <col min="5381" max="5381" width="17" customWidth="1"/>
    <col min="5382" max="5382" width="0" hidden="1" customWidth="1"/>
    <col min="5383" max="5383" width="13" customWidth="1"/>
    <col min="5631" max="5631" width="5.5703125" customWidth="1"/>
    <col min="5632" max="5632" width="26.28515625" customWidth="1"/>
    <col min="5633" max="5634" width="14.7109375" customWidth="1"/>
    <col min="5635" max="5635" width="15.5703125" customWidth="1"/>
    <col min="5636" max="5636" width="14.5703125" customWidth="1"/>
    <col min="5637" max="5637" width="17" customWidth="1"/>
    <col min="5638" max="5638" width="0" hidden="1" customWidth="1"/>
    <col min="5639" max="5639" width="13" customWidth="1"/>
    <col min="5887" max="5887" width="5.5703125" customWidth="1"/>
    <col min="5888" max="5888" width="26.28515625" customWidth="1"/>
    <col min="5889" max="5890" width="14.7109375" customWidth="1"/>
    <col min="5891" max="5891" width="15.5703125" customWidth="1"/>
    <col min="5892" max="5892" width="14.5703125" customWidth="1"/>
    <col min="5893" max="5893" width="17" customWidth="1"/>
    <col min="5894" max="5894" width="0" hidden="1" customWidth="1"/>
    <col min="5895" max="5895" width="13" customWidth="1"/>
    <col min="6143" max="6143" width="5.5703125" customWidth="1"/>
    <col min="6144" max="6144" width="26.28515625" customWidth="1"/>
    <col min="6145" max="6146" width="14.7109375" customWidth="1"/>
    <col min="6147" max="6147" width="15.5703125" customWidth="1"/>
    <col min="6148" max="6148" width="14.5703125" customWidth="1"/>
    <col min="6149" max="6149" width="17" customWidth="1"/>
    <col min="6150" max="6150" width="0" hidden="1" customWidth="1"/>
    <col min="6151" max="6151" width="13" customWidth="1"/>
    <col min="6399" max="6399" width="5.5703125" customWidth="1"/>
    <col min="6400" max="6400" width="26.28515625" customWidth="1"/>
    <col min="6401" max="6402" width="14.7109375" customWidth="1"/>
    <col min="6403" max="6403" width="15.5703125" customWidth="1"/>
    <col min="6404" max="6404" width="14.5703125" customWidth="1"/>
    <col min="6405" max="6405" width="17" customWidth="1"/>
    <col min="6406" max="6406" width="0" hidden="1" customWidth="1"/>
    <col min="6407" max="6407" width="13" customWidth="1"/>
    <col min="6655" max="6655" width="5.5703125" customWidth="1"/>
    <col min="6656" max="6656" width="26.28515625" customWidth="1"/>
    <col min="6657" max="6658" width="14.7109375" customWidth="1"/>
    <col min="6659" max="6659" width="15.5703125" customWidth="1"/>
    <col min="6660" max="6660" width="14.5703125" customWidth="1"/>
    <col min="6661" max="6661" width="17" customWidth="1"/>
    <col min="6662" max="6662" width="0" hidden="1" customWidth="1"/>
    <col min="6663" max="6663" width="13" customWidth="1"/>
    <col min="6911" max="6911" width="5.5703125" customWidth="1"/>
    <col min="6912" max="6912" width="26.28515625" customWidth="1"/>
    <col min="6913" max="6914" width="14.7109375" customWidth="1"/>
    <col min="6915" max="6915" width="15.5703125" customWidth="1"/>
    <col min="6916" max="6916" width="14.5703125" customWidth="1"/>
    <col min="6917" max="6917" width="17" customWidth="1"/>
    <col min="6918" max="6918" width="0" hidden="1" customWidth="1"/>
    <col min="6919" max="6919" width="13" customWidth="1"/>
    <col min="7167" max="7167" width="5.5703125" customWidth="1"/>
    <col min="7168" max="7168" width="26.28515625" customWidth="1"/>
    <col min="7169" max="7170" width="14.7109375" customWidth="1"/>
    <col min="7171" max="7171" width="15.5703125" customWidth="1"/>
    <col min="7172" max="7172" width="14.5703125" customWidth="1"/>
    <col min="7173" max="7173" width="17" customWidth="1"/>
    <col min="7174" max="7174" width="0" hidden="1" customWidth="1"/>
    <col min="7175" max="7175" width="13" customWidth="1"/>
    <col min="7423" max="7423" width="5.5703125" customWidth="1"/>
    <col min="7424" max="7424" width="26.28515625" customWidth="1"/>
    <col min="7425" max="7426" width="14.7109375" customWidth="1"/>
    <col min="7427" max="7427" width="15.5703125" customWidth="1"/>
    <col min="7428" max="7428" width="14.5703125" customWidth="1"/>
    <col min="7429" max="7429" width="17" customWidth="1"/>
    <col min="7430" max="7430" width="0" hidden="1" customWidth="1"/>
    <col min="7431" max="7431" width="13" customWidth="1"/>
    <col min="7679" max="7679" width="5.5703125" customWidth="1"/>
    <col min="7680" max="7680" width="26.28515625" customWidth="1"/>
    <col min="7681" max="7682" width="14.7109375" customWidth="1"/>
    <col min="7683" max="7683" width="15.5703125" customWidth="1"/>
    <col min="7684" max="7684" width="14.5703125" customWidth="1"/>
    <col min="7685" max="7685" width="17" customWidth="1"/>
    <col min="7686" max="7686" width="0" hidden="1" customWidth="1"/>
    <col min="7687" max="7687" width="13" customWidth="1"/>
    <col min="7935" max="7935" width="5.5703125" customWidth="1"/>
    <col min="7936" max="7936" width="26.28515625" customWidth="1"/>
    <col min="7937" max="7938" width="14.7109375" customWidth="1"/>
    <col min="7939" max="7939" width="15.5703125" customWidth="1"/>
    <col min="7940" max="7940" width="14.5703125" customWidth="1"/>
    <col min="7941" max="7941" width="17" customWidth="1"/>
    <col min="7942" max="7942" width="0" hidden="1" customWidth="1"/>
    <col min="7943" max="7943" width="13" customWidth="1"/>
    <col min="8191" max="8191" width="5.5703125" customWidth="1"/>
    <col min="8192" max="8192" width="26.28515625" customWidth="1"/>
    <col min="8193" max="8194" width="14.7109375" customWidth="1"/>
    <col min="8195" max="8195" width="15.5703125" customWidth="1"/>
    <col min="8196" max="8196" width="14.5703125" customWidth="1"/>
    <col min="8197" max="8197" width="17" customWidth="1"/>
    <col min="8198" max="8198" width="0" hidden="1" customWidth="1"/>
    <col min="8199" max="8199" width="13" customWidth="1"/>
    <col min="8447" max="8447" width="5.5703125" customWidth="1"/>
    <col min="8448" max="8448" width="26.28515625" customWidth="1"/>
    <col min="8449" max="8450" width="14.7109375" customWidth="1"/>
    <col min="8451" max="8451" width="15.5703125" customWidth="1"/>
    <col min="8452" max="8452" width="14.5703125" customWidth="1"/>
    <col min="8453" max="8453" width="17" customWidth="1"/>
    <col min="8454" max="8454" width="0" hidden="1" customWidth="1"/>
    <col min="8455" max="8455" width="13" customWidth="1"/>
    <col min="8703" max="8703" width="5.5703125" customWidth="1"/>
    <col min="8704" max="8704" width="26.28515625" customWidth="1"/>
    <col min="8705" max="8706" width="14.7109375" customWidth="1"/>
    <col min="8707" max="8707" width="15.5703125" customWidth="1"/>
    <col min="8708" max="8708" width="14.5703125" customWidth="1"/>
    <col min="8709" max="8709" width="17" customWidth="1"/>
    <col min="8710" max="8710" width="0" hidden="1" customWidth="1"/>
    <col min="8711" max="8711" width="13" customWidth="1"/>
    <col min="8959" max="8959" width="5.5703125" customWidth="1"/>
    <col min="8960" max="8960" width="26.28515625" customWidth="1"/>
    <col min="8961" max="8962" width="14.7109375" customWidth="1"/>
    <col min="8963" max="8963" width="15.5703125" customWidth="1"/>
    <col min="8964" max="8964" width="14.5703125" customWidth="1"/>
    <col min="8965" max="8965" width="17" customWidth="1"/>
    <col min="8966" max="8966" width="0" hidden="1" customWidth="1"/>
    <col min="8967" max="8967" width="13" customWidth="1"/>
    <col min="9215" max="9215" width="5.5703125" customWidth="1"/>
    <col min="9216" max="9216" width="26.28515625" customWidth="1"/>
    <col min="9217" max="9218" width="14.7109375" customWidth="1"/>
    <col min="9219" max="9219" width="15.5703125" customWidth="1"/>
    <col min="9220" max="9220" width="14.5703125" customWidth="1"/>
    <col min="9221" max="9221" width="17" customWidth="1"/>
    <col min="9222" max="9222" width="0" hidden="1" customWidth="1"/>
    <col min="9223" max="9223" width="13" customWidth="1"/>
    <col min="9471" max="9471" width="5.5703125" customWidth="1"/>
    <col min="9472" max="9472" width="26.28515625" customWidth="1"/>
    <col min="9473" max="9474" width="14.7109375" customWidth="1"/>
    <col min="9475" max="9475" width="15.5703125" customWidth="1"/>
    <col min="9476" max="9476" width="14.5703125" customWidth="1"/>
    <col min="9477" max="9477" width="17" customWidth="1"/>
    <col min="9478" max="9478" width="0" hidden="1" customWidth="1"/>
    <col min="9479" max="9479" width="13" customWidth="1"/>
    <col min="9727" max="9727" width="5.5703125" customWidth="1"/>
    <col min="9728" max="9728" width="26.28515625" customWidth="1"/>
    <col min="9729" max="9730" width="14.7109375" customWidth="1"/>
    <col min="9731" max="9731" width="15.5703125" customWidth="1"/>
    <col min="9732" max="9732" width="14.5703125" customWidth="1"/>
    <col min="9733" max="9733" width="17" customWidth="1"/>
    <col min="9734" max="9734" width="0" hidden="1" customWidth="1"/>
    <col min="9735" max="9735" width="13" customWidth="1"/>
    <col min="9983" max="9983" width="5.5703125" customWidth="1"/>
    <col min="9984" max="9984" width="26.28515625" customWidth="1"/>
    <col min="9985" max="9986" width="14.7109375" customWidth="1"/>
    <col min="9987" max="9987" width="15.5703125" customWidth="1"/>
    <col min="9988" max="9988" width="14.5703125" customWidth="1"/>
    <col min="9989" max="9989" width="17" customWidth="1"/>
    <col min="9990" max="9990" width="0" hidden="1" customWidth="1"/>
    <col min="9991" max="9991" width="13" customWidth="1"/>
    <col min="10239" max="10239" width="5.5703125" customWidth="1"/>
    <col min="10240" max="10240" width="26.28515625" customWidth="1"/>
    <col min="10241" max="10242" width="14.7109375" customWidth="1"/>
    <col min="10243" max="10243" width="15.5703125" customWidth="1"/>
    <col min="10244" max="10244" width="14.5703125" customWidth="1"/>
    <col min="10245" max="10245" width="17" customWidth="1"/>
    <col min="10246" max="10246" width="0" hidden="1" customWidth="1"/>
    <col min="10247" max="10247" width="13" customWidth="1"/>
    <col min="10495" max="10495" width="5.5703125" customWidth="1"/>
    <col min="10496" max="10496" width="26.28515625" customWidth="1"/>
    <col min="10497" max="10498" width="14.7109375" customWidth="1"/>
    <col min="10499" max="10499" width="15.5703125" customWidth="1"/>
    <col min="10500" max="10500" width="14.5703125" customWidth="1"/>
    <col min="10501" max="10501" width="17" customWidth="1"/>
    <col min="10502" max="10502" width="0" hidden="1" customWidth="1"/>
    <col min="10503" max="10503" width="13" customWidth="1"/>
    <col min="10751" max="10751" width="5.5703125" customWidth="1"/>
    <col min="10752" max="10752" width="26.28515625" customWidth="1"/>
    <col min="10753" max="10754" width="14.7109375" customWidth="1"/>
    <col min="10755" max="10755" width="15.5703125" customWidth="1"/>
    <col min="10756" max="10756" width="14.5703125" customWidth="1"/>
    <col min="10757" max="10757" width="17" customWidth="1"/>
    <col min="10758" max="10758" width="0" hidden="1" customWidth="1"/>
    <col min="10759" max="10759" width="13" customWidth="1"/>
    <col min="11007" max="11007" width="5.5703125" customWidth="1"/>
    <col min="11008" max="11008" width="26.28515625" customWidth="1"/>
    <col min="11009" max="11010" width="14.7109375" customWidth="1"/>
    <col min="11011" max="11011" width="15.5703125" customWidth="1"/>
    <col min="11012" max="11012" width="14.5703125" customWidth="1"/>
    <col min="11013" max="11013" width="17" customWidth="1"/>
    <col min="11014" max="11014" width="0" hidden="1" customWidth="1"/>
    <col min="11015" max="11015" width="13" customWidth="1"/>
    <col min="11263" max="11263" width="5.5703125" customWidth="1"/>
    <col min="11264" max="11264" width="26.28515625" customWidth="1"/>
    <col min="11265" max="11266" width="14.7109375" customWidth="1"/>
    <col min="11267" max="11267" width="15.5703125" customWidth="1"/>
    <col min="11268" max="11268" width="14.5703125" customWidth="1"/>
    <col min="11269" max="11269" width="17" customWidth="1"/>
    <col min="11270" max="11270" width="0" hidden="1" customWidth="1"/>
    <col min="11271" max="11271" width="13" customWidth="1"/>
    <col min="11519" max="11519" width="5.5703125" customWidth="1"/>
    <col min="11520" max="11520" width="26.28515625" customWidth="1"/>
    <col min="11521" max="11522" width="14.7109375" customWidth="1"/>
    <col min="11523" max="11523" width="15.5703125" customWidth="1"/>
    <col min="11524" max="11524" width="14.5703125" customWidth="1"/>
    <col min="11525" max="11525" width="17" customWidth="1"/>
    <col min="11526" max="11526" width="0" hidden="1" customWidth="1"/>
    <col min="11527" max="11527" width="13" customWidth="1"/>
    <col min="11775" max="11775" width="5.5703125" customWidth="1"/>
    <col min="11776" max="11776" width="26.28515625" customWidth="1"/>
    <col min="11777" max="11778" width="14.7109375" customWidth="1"/>
    <col min="11779" max="11779" width="15.5703125" customWidth="1"/>
    <col min="11780" max="11780" width="14.5703125" customWidth="1"/>
    <col min="11781" max="11781" width="17" customWidth="1"/>
    <col min="11782" max="11782" width="0" hidden="1" customWidth="1"/>
    <col min="11783" max="11783" width="13" customWidth="1"/>
    <col min="12031" max="12031" width="5.5703125" customWidth="1"/>
    <col min="12032" max="12032" width="26.28515625" customWidth="1"/>
    <col min="12033" max="12034" width="14.7109375" customWidth="1"/>
    <col min="12035" max="12035" width="15.5703125" customWidth="1"/>
    <col min="12036" max="12036" width="14.5703125" customWidth="1"/>
    <col min="12037" max="12037" width="17" customWidth="1"/>
    <col min="12038" max="12038" width="0" hidden="1" customWidth="1"/>
    <col min="12039" max="12039" width="13" customWidth="1"/>
    <col min="12287" max="12287" width="5.5703125" customWidth="1"/>
    <col min="12288" max="12288" width="26.28515625" customWidth="1"/>
    <col min="12289" max="12290" width="14.7109375" customWidth="1"/>
    <col min="12291" max="12291" width="15.5703125" customWidth="1"/>
    <col min="12292" max="12292" width="14.5703125" customWidth="1"/>
    <col min="12293" max="12293" width="17" customWidth="1"/>
    <col min="12294" max="12294" width="0" hidden="1" customWidth="1"/>
    <col min="12295" max="12295" width="13" customWidth="1"/>
    <col min="12543" max="12543" width="5.5703125" customWidth="1"/>
    <col min="12544" max="12544" width="26.28515625" customWidth="1"/>
    <col min="12545" max="12546" width="14.7109375" customWidth="1"/>
    <col min="12547" max="12547" width="15.5703125" customWidth="1"/>
    <col min="12548" max="12548" width="14.5703125" customWidth="1"/>
    <col min="12549" max="12549" width="17" customWidth="1"/>
    <col min="12550" max="12550" width="0" hidden="1" customWidth="1"/>
    <col min="12551" max="12551" width="13" customWidth="1"/>
    <col min="12799" max="12799" width="5.5703125" customWidth="1"/>
    <col min="12800" max="12800" width="26.28515625" customWidth="1"/>
    <col min="12801" max="12802" width="14.7109375" customWidth="1"/>
    <col min="12803" max="12803" width="15.5703125" customWidth="1"/>
    <col min="12804" max="12804" width="14.5703125" customWidth="1"/>
    <col min="12805" max="12805" width="17" customWidth="1"/>
    <col min="12806" max="12806" width="0" hidden="1" customWidth="1"/>
    <col min="12807" max="12807" width="13" customWidth="1"/>
    <col min="13055" max="13055" width="5.5703125" customWidth="1"/>
    <col min="13056" max="13056" width="26.28515625" customWidth="1"/>
    <col min="13057" max="13058" width="14.7109375" customWidth="1"/>
    <col min="13059" max="13059" width="15.5703125" customWidth="1"/>
    <col min="13060" max="13060" width="14.5703125" customWidth="1"/>
    <col min="13061" max="13061" width="17" customWidth="1"/>
    <col min="13062" max="13062" width="0" hidden="1" customWidth="1"/>
    <col min="13063" max="13063" width="13" customWidth="1"/>
    <col min="13311" max="13311" width="5.5703125" customWidth="1"/>
    <col min="13312" max="13312" width="26.28515625" customWidth="1"/>
    <col min="13313" max="13314" width="14.7109375" customWidth="1"/>
    <col min="13315" max="13315" width="15.5703125" customWidth="1"/>
    <col min="13316" max="13316" width="14.5703125" customWidth="1"/>
    <col min="13317" max="13317" width="17" customWidth="1"/>
    <col min="13318" max="13318" width="0" hidden="1" customWidth="1"/>
    <col min="13319" max="13319" width="13" customWidth="1"/>
    <col min="13567" max="13567" width="5.5703125" customWidth="1"/>
    <col min="13568" max="13568" width="26.28515625" customWidth="1"/>
    <col min="13569" max="13570" width="14.7109375" customWidth="1"/>
    <col min="13571" max="13571" width="15.5703125" customWidth="1"/>
    <col min="13572" max="13572" width="14.5703125" customWidth="1"/>
    <col min="13573" max="13573" width="17" customWidth="1"/>
    <col min="13574" max="13574" width="0" hidden="1" customWidth="1"/>
    <col min="13575" max="13575" width="13" customWidth="1"/>
    <col min="13823" max="13823" width="5.5703125" customWidth="1"/>
    <col min="13824" max="13824" width="26.28515625" customWidth="1"/>
    <col min="13825" max="13826" width="14.7109375" customWidth="1"/>
    <col min="13827" max="13827" width="15.5703125" customWidth="1"/>
    <col min="13828" max="13828" width="14.5703125" customWidth="1"/>
    <col min="13829" max="13829" width="17" customWidth="1"/>
    <col min="13830" max="13830" width="0" hidden="1" customWidth="1"/>
    <col min="13831" max="13831" width="13" customWidth="1"/>
    <col min="14079" max="14079" width="5.5703125" customWidth="1"/>
    <col min="14080" max="14080" width="26.28515625" customWidth="1"/>
    <col min="14081" max="14082" width="14.7109375" customWidth="1"/>
    <col min="14083" max="14083" width="15.5703125" customWidth="1"/>
    <col min="14084" max="14084" width="14.5703125" customWidth="1"/>
    <col min="14085" max="14085" width="17" customWidth="1"/>
    <col min="14086" max="14086" width="0" hidden="1" customWidth="1"/>
    <col min="14087" max="14087" width="13" customWidth="1"/>
    <col min="14335" max="14335" width="5.5703125" customWidth="1"/>
    <col min="14336" max="14336" width="26.28515625" customWidth="1"/>
    <col min="14337" max="14338" width="14.7109375" customWidth="1"/>
    <col min="14339" max="14339" width="15.5703125" customWidth="1"/>
    <col min="14340" max="14340" width="14.5703125" customWidth="1"/>
    <col min="14341" max="14341" width="17" customWidth="1"/>
    <col min="14342" max="14342" width="0" hidden="1" customWidth="1"/>
    <col min="14343" max="14343" width="13" customWidth="1"/>
    <col min="14591" max="14591" width="5.5703125" customWidth="1"/>
    <col min="14592" max="14592" width="26.28515625" customWidth="1"/>
    <col min="14593" max="14594" width="14.7109375" customWidth="1"/>
    <col min="14595" max="14595" width="15.5703125" customWidth="1"/>
    <col min="14596" max="14596" width="14.5703125" customWidth="1"/>
    <col min="14597" max="14597" width="17" customWidth="1"/>
    <col min="14598" max="14598" width="0" hidden="1" customWidth="1"/>
    <col min="14599" max="14599" width="13" customWidth="1"/>
    <col min="14847" max="14847" width="5.5703125" customWidth="1"/>
    <col min="14848" max="14848" width="26.28515625" customWidth="1"/>
    <col min="14849" max="14850" width="14.7109375" customWidth="1"/>
    <col min="14851" max="14851" width="15.5703125" customWidth="1"/>
    <col min="14852" max="14852" width="14.5703125" customWidth="1"/>
    <col min="14853" max="14853" width="17" customWidth="1"/>
    <col min="14854" max="14854" width="0" hidden="1" customWidth="1"/>
    <col min="14855" max="14855" width="13" customWidth="1"/>
    <col min="15103" max="15103" width="5.5703125" customWidth="1"/>
    <col min="15104" max="15104" width="26.28515625" customWidth="1"/>
    <col min="15105" max="15106" width="14.7109375" customWidth="1"/>
    <col min="15107" max="15107" width="15.5703125" customWidth="1"/>
    <col min="15108" max="15108" width="14.5703125" customWidth="1"/>
    <col min="15109" max="15109" width="17" customWidth="1"/>
    <col min="15110" max="15110" width="0" hidden="1" customWidth="1"/>
    <col min="15111" max="15111" width="13" customWidth="1"/>
    <col min="15359" max="15359" width="5.5703125" customWidth="1"/>
    <col min="15360" max="15360" width="26.28515625" customWidth="1"/>
    <col min="15361" max="15362" width="14.7109375" customWidth="1"/>
    <col min="15363" max="15363" width="15.5703125" customWidth="1"/>
    <col min="15364" max="15364" width="14.5703125" customWidth="1"/>
    <col min="15365" max="15365" width="17" customWidth="1"/>
    <col min="15366" max="15366" width="0" hidden="1" customWidth="1"/>
    <col min="15367" max="15367" width="13" customWidth="1"/>
    <col min="15615" max="15615" width="5.5703125" customWidth="1"/>
    <col min="15616" max="15616" width="26.28515625" customWidth="1"/>
    <col min="15617" max="15618" width="14.7109375" customWidth="1"/>
    <col min="15619" max="15619" width="15.5703125" customWidth="1"/>
    <col min="15620" max="15620" width="14.5703125" customWidth="1"/>
    <col min="15621" max="15621" width="17" customWidth="1"/>
    <col min="15622" max="15622" width="0" hidden="1" customWidth="1"/>
    <col min="15623" max="15623" width="13" customWidth="1"/>
    <col min="15871" max="15871" width="5.5703125" customWidth="1"/>
    <col min="15872" max="15872" width="26.28515625" customWidth="1"/>
    <col min="15873" max="15874" width="14.7109375" customWidth="1"/>
    <col min="15875" max="15875" width="15.5703125" customWidth="1"/>
    <col min="15876" max="15876" width="14.5703125" customWidth="1"/>
    <col min="15877" max="15877" width="17" customWidth="1"/>
    <col min="15878" max="15878" width="0" hidden="1" customWidth="1"/>
    <col min="15879" max="15879" width="13" customWidth="1"/>
    <col min="16127" max="16127" width="5.5703125" customWidth="1"/>
    <col min="16128" max="16128" width="26.28515625" customWidth="1"/>
    <col min="16129" max="16130" width="14.7109375" customWidth="1"/>
    <col min="16131" max="16131" width="15.5703125" customWidth="1"/>
    <col min="16132" max="16132" width="14.5703125" customWidth="1"/>
    <col min="16133" max="16133" width="17" customWidth="1"/>
    <col min="16134" max="16134" width="0" hidden="1" customWidth="1"/>
    <col min="16135" max="16135" width="13" customWidth="1"/>
  </cols>
  <sheetData>
    <row r="1" spans="1:11" x14ac:dyDescent="0.2">
      <c r="A1" s="50" t="s">
        <v>61</v>
      </c>
      <c r="B1" s="50"/>
      <c r="C1" s="50"/>
      <c r="D1" s="50"/>
      <c r="E1" s="50"/>
      <c r="F1" s="50"/>
      <c r="G1" s="50"/>
    </row>
    <row r="2" spans="1:11" ht="15.75" customHeight="1" x14ac:dyDescent="0.2">
      <c r="A2" s="51" t="s">
        <v>0</v>
      </c>
      <c r="B2" s="51"/>
      <c r="C2" s="51"/>
      <c r="D2" s="51"/>
      <c r="E2" s="51"/>
      <c r="F2" s="1"/>
      <c r="G2" s="1"/>
      <c r="H2" s="2"/>
      <c r="I2" s="2"/>
      <c r="J2" s="2"/>
    </row>
    <row r="3" spans="1:11" ht="13.5" thickBot="1" x14ac:dyDescent="0.25">
      <c r="A3" s="1"/>
      <c r="B3" s="1"/>
      <c r="C3" s="3"/>
      <c r="D3" s="1"/>
      <c r="F3" s="1"/>
      <c r="G3" s="1"/>
    </row>
    <row r="4" spans="1:11" ht="13.5" customHeight="1" thickTop="1" x14ac:dyDescent="0.2">
      <c r="A4" s="52" t="s">
        <v>1</v>
      </c>
      <c r="B4" s="55" t="s">
        <v>2</v>
      </c>
      <c r="C4" s="58"/>
      <c r="D4" s="58"/>
      <c r="E4" s="58"/>
      <c r="F4" s="58" t="s">
        <v>68</v>
      </c>
      <c r="G4" s="58" t="s">
        <v>66</v>
      </c>
    </row>
    <row r="5" spans="1:11" ht="12.75" customHeight="1" x14ac:dyDescent="0.2">
      <c r="A5" s="53"/>
      <c r="B5" s="56"/>
      <c r="C5" s="58"/>
      <c r="D5" s="58"/>
      <c r="E5" s="58"/>
      <c r="F5" s="58"/>
      <c r="G5" s="58"/>
    </row>
    <row r="6" spans="1:11" ht="53.25" customHeight="1" x14ac:dyDescent="0.2">
      <c r="A6" s="54"/>
      <c r="B6" s="57"/>
      <c r="C6" s="5" t="s">
        <v>67</v>
      </c>
      <c r="D6" s="6" t="s">
        <v>3</v>
      </c>
      <c r="E6" s="7" t="s">
        <v>4</v>
      </c>
      <c r="F6" s="58"/>
      <c r="G6" s="58"/>
      <c r="K6" s="1"/>
    </row>
    <row r="7" spans="1:11" x14ac:dyDescent="0.2">
      <c r="A7" s="8">
        <v>1</v>
      </c>
      <c r="B7" s="9">
        <v>2</v>
      </c>
      <c r="C7" s="32">
        <v>3</v>
      </c>
      <c r="D7" s="10">
        <v>4</v>
      </c>
      <c r="E7" s="11">
        <v>5</v>
      </c>
      <c r="F7" s="12">
        <v>6</v>
      </c>
      <c r="G7" s="12">
        <v>7</v>
      </c>
    </row>
    <row r="8" spans="1:11" ht="12" customHeight="1" x14ac:dyDescent="0.2">
      <c r="A8" s="47">
        <v>1</v>
      </c>
      <c r="B8" s="13" t="s">
        <v>5</v>
      </c>
      <c r="C8" s="33">
        <v>707318.16</v>
      </c>
      <c r="D8" s="46">
        <v>810258.52000004461</v>
      </c>
      <c r="E8" s="14">
        <f>D8/C8</f>
        <v>1.1455361474107275</v>
      </c>
      <c r="F8" s="15">
        <v>324192.96000000002</v>
      </c>
      <c r="G8" s="16">
        <f>SUM(F8/C8)</f>
        <v>0.45834106676972636</v>
      </c>
    </row>
    <row r="9" spans="1:11" ht="12" customHeight="1" x14ac:dyDescent="0.2">
      <c r="A9" s="49"/>
      <c r="B9" s="13" t="s">
        <v>6</v>
      </c>
      <c r="C9" s="33">
        <v>153750.32</v>
      </c>
      <c r="D9" s="46">
        <v>81300.454000000638</v>
      </c>
      <c r="E9" s="14">
        <f t="shared" ref="E9:E56" si="0">D9/C9</f>
        <v>0.52878234009529623</v>
      </c>
      <c r="F9" s="15">
        <v>40611.480000000003</v>
      </c>
      <c r="G9" s="16">
        <f t="shared" ref="G9:G56" si="1">SUM(F9/C9)</f>
        <v>0.26413915756402978</v>
      </c>
    </row>
    <row r="10" spans="1:11" ht="12" customHeight="1" x14ac:dyDescent="0.2">
      <c r="A10" s="47">
        <v>2</v>
      </c>
      <c r="B10" s="17" t="s">
        <v>7</v>
      </c>
      <c r="C10" s="33">
        <v>1154698.96</v>
      </c>
      <c r="D10" s="40">
        <v>1216049.3259999526</v>
      </c>
      <c r="E10" s="14">
        <f t="shared" si="0"/>
        <v>1.05313104811314</v>
      </c>
      <c r="F10" s="15">
        <v>603912.24</v>
      </c>
      <c r="G10" s="16">
        <f t="shared" si="1"/>
        <v>0.52300405639925407</v>
      </c>
    </row>
    <row r="11" spans="1:11" ht="12" customHeight="1" x14ac:dyDescent="0.2">
      <c r="A11" s="48"/>
      <c r="B11" s="13" t="s">
        <v>8</v>
      </c>
      <c r="C11" s="33">
        <v>278455.06</v>
      </c>
      <c r="D11" s="40">
        <v>270697.59319999942</v>
      </c>
      <c r="E11" s="14">
        <f t="shared" si="0"/>
        <v>0.97214104566819304</v>
      </c>
      <c r="F11" s="15">
        <v>153148.68</v>
      </c>
      <c r="G11" s="16">
        <f t="shared" si="1"/>
        <v>0.54999424323623347</v>
      </c>
    </row>
    <row r="12" spans="1:11" ht="12" customHeight="1" x14ac:dyDescent="0.2">
      <c r="A12" s="49"/>
      <c r="B12" s="17" t="s">
        <v>9</v>
      </c>
      <c r="C12" s="33">
        <v>21.72</v>
      </c>
      <c r="D12" s="40">
        <v>0</v>
      </c>
      <c r="E12" s="14">
        <f t="shared" si="0"/>
        <v>0</v>
      </c>
      <c r="F12" s="15">
        <v>11.16</v>
      </c>
      <c r="G12" s="16">
        <f t="shared" si="1"/>
        <v>0.51381215469613262</v>
      </c>
    </row>
    <row r="13" spans="1:11" ht="12" customHeight="1" x14ac:dyDescent="0.2">
      <c r="A13" s="47">
        <v>3</v>
      </c>
      <c r="B13" s="17" t="s">
        <v>10</v>
      </c>
      <c r="C13" s="33">
        <v>190230</v>
      </c>
      <c r="D13" s="45">
        <v>218353.17000000476</v>
      </c>
      <c r="E13" s="14">
        <f t="shared" si="0"/>
        <v>1.1478377227566881</v>
      </c>
      <c r="F13" s="18">
        <v>110270.16</v>
      </c>
      <c r="G13" s="16">
        <f t="shared" si="1"/>
        <v>0.57966756032171585</v>
      </c>
    </row>
    <row r="14" spans="1:11" ht="12" customHeight="1" x14ac:dyDescent="0.2">
      <c r="A14" s="48"/>
      <c r="B14" s="17" t="s">
        <v>11</v>
      </c>
      <c r="C14" s="33">
        <v>94483.44</v>
      </c>
      <c r="D14" s="45">
        <v>118985.3712000002</v>
      </c>
      <c r="E14" s="14">
        <f t="shared" si="0"/>
        <v>1.2593251388814823</v>
      </c>
      <c r="F14" s="18">
        <v>59677.8</v>
      </c>
      <c r="G14" s="16">
        <f t="shared" si="1"/>
        <v>0.63162179531143237</v>
      </c>
    </row>
    <row r="15" spans="1:11" ht="12" customHeight="1" x14ac:dyDescent="0.2">
      <c r="A15" s="47">
        <v>4</v>
      </c>
      <c r="B15" s="17" t="s">
        <v>12</v>
      </c>
      <c r="C15" s="33">
        <v>467598.24</v>
      </c>
      <c r="D15" s="40">
        <v>453238.83500000107</v>
      </c>
      <c r="E15" s="14">
        <f t="shared" si="0"/>
        <v>0.96929114831570173</v>
      </c>
      <c r="F15" s="18">
        <v>238154.28</v>
      </c>
      <c r="G15" s="16">
        <f t="shared" si="1"/>
        <v>0.50931389305485841</v>
      </c>
    </row>
    <row r="16" spans="1:11" ht="12" customHeight="1" x14ac:dyDescent="0.2">
      <c r="A16" s="48"/>
      <c r="B16" s="17" t="s">
        <v>13</v>
      </c>
      <c r="C16" s="33">
        <v>137222.34</v>
      </c>
      <c r="D16" s="40">
        <v>136309.80600000042</v>
      </c>
      <c r="E16" s="14">
        <f t="shared" si="0"/>
        <v>0.9933499603635999</v>
      </c>
      <c r="F16" s="18">
        <v>67933.320000000007</v>
      </c>
      <c r="G16" s="16">
        <f t="shared" si="1"/>
        <v>0.49506020666897249</v>
      </c>
    </row>
    <row r="17" spans="1:7" ht="12" customHeight="1" x14ac:dyDescent="0.2">
      <c r="A17" s="47">
        <v>5</v>
      </c>
      <c r="B17" s="17" t="s">
        <v>14</v>
      </c>
      <c r="C17" s="33">
        <v>555099.42000000004</v>
      </c>
      <c r="D17" s="40">
        <v>563862.46399999852</v>
      </c>
      <c r="E17" s="14">
        <f t="shared" si="0"/>
        <v>1.0157864405623023</v>
      </c>
      <c r="F17" s="18">
        <v>276210.48</v>
      </c>
      <c r="G17" s="16">
        <f t="shared" si="1"/>
        <v>0.49758740515347677</v>
      </c>
    </row>
    <row r="18" spans="1:7" ht="12" customHeight="1" x14ac:dyDescent="0.2">
      <c r="A18" s="48"/>
      <c r="B18" s="17" t="s">
        <v>15</v>
      </c>
      <c r="C18" s="33">
        <v>107862.66</v>
      </c>
      <c r="D18" s="40">
        <v>150883.78839999973</v>
      </c>
      <c r="E18" s="14">
        <f t="shared" si="0"/>
        <v>1.3988509869865968</v>
      </c>
      <c r="F18" s="19">
        <v>56904.12</v>
      </c>
      <c r="G18" s="16">
        <f t="shared" si="1"/>
        <v>0.52756088158775238</v>
      </c>
    </row>
    <row r="19" spans="1:7" ht="12" customHeight="1" x14ac:dyDescent="0.2">
      <c r="A19" s="49"/>
      <c r="B19" s="17" t="s">
        <v>16</v>
      </c>
      <c r="C19" s="33">
        <v>21.24</v>
      </c>
      <c r="D19" s="40">
        <v>0</v>
      </c>
      <c r="E19" s="14">
        <f t="shared" si="0"/>
        <v>0</v>
      </c>
      <c r="F19" s="18">
        <v>10.92</v>
      </c>
      <c r="G19" s="16">
        <f t="shared" si="1"/>
        <v>0.51412429378531077</v>
      </c>
    </row>
    <row r="20" spans="1:7" ht="12" customHeight="1" x14ac:dyDescent="0.2">
      <c r="A20" s="47">
        <v>6</v>
      </c>
      <c r="B20" s="17" t="s">
        <v>17</v>
      </c>
      <c r="C20" s="33">
        <v>163973.35999999999</v>
      </c>
      <c r="D20" s="45">
        <v>153751.32999999975</v>
      </c>
      <c r="E20" s="14">
        <f t="shared" si="0"/>
        <v>0.93766042240032021</v>
      </c>
      <c r="F20" s="18">
        <v>86311.679999999993</v>
      </c>
      <c r="G20" s="16">
        <f t="shared" si="1"/>
        <v>0.52637623574951442</v>
      </c>
    </row>
    <row r="21" spans="1:7" ht="12" customHeight="1" x14ac:dyDescent="0.2">
      <c r="A21" s="48"/>
      <c r="B21" s="17" t="s">
        <v>18</v>
      </c>
      <c r="C21" s="33">
        <v>114741.96</v>
      </c>
      <c r="D21" s="45">
        <v>116347.43880000006</v>
      </c>
      <c r="E21" s="14">
        <f t="shared" si="0"/>
        <v>1.0139920810137812</v>
      </c>
      <c r="F21" s="18">
        <v>56336.28</v>
      </c>
      <c r="G21" s="16">
        <f t="shared" si="1"/>
        <v>0.49098237471279027</v>
      </c>
    </row>
    <row r="22" spans="1:7" ht="12" customHeight="1" x14ac:dyDescent="0.2">
      <c r="A22" s="49"/>
      <c r="B22" s="17" t="s">
        <v>19</v>
      </c>
      <c r="C22" s="33">
        <v>21.24</v>
      </c>
      <c r="D22" s="40">
        <v>0</v>
      </c>
      <c r="E22" s="14">
        <f t="shared" si="0"/>
        <v>0</v>
      </c>
      <c r="F22" s="18">
        <v>10.92</v>
      </c>
      <c r="G22" s="16">
        <f t="shared" si="1"/>
        <v>0.51412429378531077</v>
      </c>
    </row>
    <row r="23" spans="1:7" ht="12" customHeight="1" x14ac:dyDescent="0.2">
      <c r="A23" s="47">
        <v>7</v>
      </c>
      <c r="B23" s="17" t="s">
        <v>20</v>
      </c>
      <c r="C23" s="33">
        <v>218126.98</v>
      </c>
      <c r="D23" s="40">
        <v>198944.33999999383</v>
      </c>
      <c r="E23" s="14">
        <f t="shared" si="0"/>
        <v>0.91205746304282864</v>
      </c>
      <c r="F23" s="18">
        <v>103215.84</v>
      </c>
      <c r="G23" s="16">
        <f t="shared" si="1"/>
        <v>0.47319153274849352</v>
      </c>
    </row>
    <row r="24" spans="1:7" ht="12" customHeight="1" x14ac:dyDescent="0.2">
      <c r="A24" s="48"/>
      <c r="B24" s="17" t="s">
        <v>21</v>
      </c>
      <c r="C24" s="33">
        <v>161453.4</v>
      </c>
      <c r="D24" s="40">
        <v>220061.33359999993</v>
      </c>
      <c r="E24" s="14">
        <f t="shared" si="0"/>
        <v>1.3630021640919294</v>
      </c>
      <c r="F24" s="18">
        <v>78209.039999999994</v>
      </c>
      <c r="G24" s="16">
        <f t="shared" si="1"/>
        <v>0.4844062745039745</v>
      </c>
    </row>
    <row r="25" spans="1:7" ht="12" customHeight="1" x14ac:dyDescent="0.2">
      <c r="A25" s="49"/>
      <c r="B25" s="17" t="s">
        <v>22</v>
      </c>
      <c r="C25" s="33">
        <v>21.24</v>
      </c>
      <c r="D25" s="40">
        <v>0</v>
      </c>
      <c r="E25" s="14">
        <f t="shared" si="0"/>
        <v>0</v>
      </c>
      <c r="F25" s="20">
        <v>10.92</v>
      </c>
      <c r="G25" s="16">
        <f t="shared" si="1"/>
        <v>0.51412429378531077</v>
      </c>
    </row>
    <row r="26" spans="1:7" ht="12" customHeight="1" x14ac:dyDescent="0.2">
      <c r="A26" s="47">
        <v>8</v>
      </c>
      <c r="B26" s="17" t="s">
        <v>56</v>
      </c>
      <c r="C26" s="33">
        <v>496774.56</v>
      </c>
      <c r="D26" s="40">
        <v>494282.0999999895</v>
      </c>
      <c r="E26" s="14">
        <f t="shared" si="0"/>
        <v>0.99498271409065209</v>
      </c>
      <c r="F26" s="18">
        <v>254548.98</v>
      </c>
      <c r="G26" s="16">
        <f t="shared" si="1"/>
        <v>0.51240341292839153</v>
      </c>
    </row>
    <row r="27" spans="1:7" ht="12" customHeight="1" x14ac:dyDescent="0.2">
      <c r="A27" s="48"/>
      <c r="B27" s="17" t="s">
        <v>57</v>
      </c>
      <c r="C27" s="33">
        <v>128938.91</v>
      </c>
      <c r="D27" s="40">
        <v>137520.11800000176</v>
      </c>
      <c r="E27" s="14">
        <f t="shared" si="0"/>
        <v>1.0665525092464467</v>
      </c>
      <c r="F27" s="18">
        <v>67892.58</v>
      </c>
      <c r="G27" s="16">
        <f t="shared" si="1"/>
        <v>0.52654842514179778</v>
      </c>
    </row>
    <row r="28" spans="1:7" ht="12" customHeight="1" x14ac:dyDescent="0.2">
      <c r="A28" s="49"/>
      <c r="B28" s="17" t="s">
        <v>58</v>
      </c>
      <c r="C28" s="33">
        <v>22.08</v>
      </c>
      <c r="D28" s="40">
        <v>0</v>
      </c>
      <c r="E28" s="14">
        <f t="shared" si="0"/>
        <v>0</v>
      </c>
      <c r="F28" s="18">
        <v>11.34</v>
      </c>
      <c r="G28" s="16">
        <f t="shared" si="1"/>
        <v>0.51358695652173914</v>
      </c>
    </row>
    <row r="29" spans="1:7" ht="12" customHeight="1" x14ac:dyDescent="0.2">
      <c r="A29" s="47">
        <v>9</v>
      </c>
      <c r="B29" s="17" t="s">
        <v>23</v>
      </c>
      <c r="C29" s="33">
        <v>400209.98</v>
      </c>
      <c r="D29" s="41">
        <v>417215.10499999899</v>
      </c>
      <c r="E29" s="14">
        <f t="shared" si="0"/>
        <v>1.0424905071082911</v>
      </c>
      <c r="F29" s="18">
        <v>173245.8</v>
      </c>
      <c r="G29" s="16">
        <f t="shared" si="1"/>
        <v>0.43288725583504939</v>
      </c>
    </row>
    <row r="30" spans="1:7" ht="12" customHeight="1" x14ac:dyDescent="0.2">
      <c r="A30" s="49"/>
      <c r="B30" s="17" t="s">
        <v>24</v>
      </c>
      <c r="C30" s="33">
        <v>44477.78</v>
      </c>
      <c r="D30" s="41">
        <v>37876.129999999968</v>
      </c>
      <c r="E30" s="14">
        <f t="shared" si="0"/>
        <v>0.85157420176996179</v>
      </c>
      <c r="F30" s="18">
        <v>19448.52</v>
      </c>
      <c r="G30" s="16">
        <f t="shared" si="1"/>
        <v>0.43726373033905919</v>
      </c>
    </row>
    <row r="31" spans="1:7" ht="12" customHeight="1" x14ac:dyDescent="0.2">
      <c r="A31" s="47">
        <v>11</v>
      </c>
      <c r="B31" s="17" t="s">
        <v>25</v>
      </c>
      <c r="C31" s="33">
        <v>1704471.8</v>
      </c>
      <c r="D31" s="40">
        <v>2120777.741200374</v>
      </c>
      <c r="E31" s="14">
        <f t="shared" si="0"/>
        <v>1.2442433727565185</v>
      </c>
      <c r="F31" s="18">
        <v>898956.24</v>
      </c>
      <c r="G31" s="16">
        <f t="shared" si="1"/>
        <v>0.5274104505571755</v>
      </c>
    </row>
    <row r="32" spans="1:7" ht="12" customHeight="1" x14ac:dyDescent="0.2">
      <c r="A32" s="48"/>
      <c r="B32" s="17" t="s">
        <v>26</v>
      </c>
      <c r="C32" s="34">
        <v>285531.78000000003</v>
      </c>
      <c r="D32" s="40">
        <v>495442.77999999863</v>
      </c>
      <c r="E32" s="14">
        <f t="shared" si="0"/>
        <v>1.7351580969375759</v>
      </c>
      <c r="F32" s="18">
        <v>165842.04</v>
      </c>
      <c r="G32" s="16">
        <f t="shared" si="1"/>
        <v>0.5808181492091703</v>
      </c>
    </row>
    <row r="33" spans="1:7" ht="12" customHeight="1" x14ac:dyDescent="0.2">
      <c r="A33" s="48"/>
      <c r="B33" s="23" t="s">
        <v>27</v>
      </c>
      <c r="C33" s="42">
        <v>21.24</v>
      </c>
      <c r="D33" s="40">
        <v>0</v>
      </c>
      <c r="E33" s="14">
        <f t="shared" si="0"/>
        <v>0</v>
      </c>
      <c r="F33" s="20">
        <v>10.92</v>
      </c>
      <c r="G33" s="16">
        <f t="shared" si="1"/>
        <v>0.51412429378531077</v>
      </c>
    </row>
    <row r="34" spans="1:7" ht="23.25" customHeight="1" x14ac:dyDescent="0.2">
      <c r="A34" s="49"/>
      <c r="B34" s="17" t="s">
        <v>28</v>
      </c>
      <c r="C34" s="33">
        <v>18015.54</v>
      </c>
      <c r="D34" s="40">
        <v>0</v>
      </c>
      <c r="E34" s="14">
        <f t="shared" si="0"/>
        <v>0</v>
      </c>
      <c r="F34" s="21">
        <v>9513.36</v>
      </c>
      <c r="G34" s="16">
        <f t="shared" si="1"/>
        <v>0.52806410465631337</v>
      </c>
    </row>
    <row r="35" spans="1:7" ht="23.25" customHeight="1" x14ac:dyDescent="0.2">
      <c r="A35" s="31"/>
      <c r="B35" s="17" t="s">
        <v>62</v>
      </c>
      <c r="C35" s="33">
        <v>10.86</v>
      </c>
      <c r="D35" s="40">
        <v>0</v>
      </c>
      <c r="E35" s="14">
        <f t="shared" si="0"/>
        <v>0</v>
      </c>
      <c r="F35" s="21">
        <v>12282.66</v>
      </c>
      <c r="G35" s="16">
        <v>0</v>
      </c>
    </row>
    <row r="36" spans="1:7" ht="12" customHeight="1" x14ac:dyDescent="0.2">
      <c r="A36" s="47">
        <v>12</v>
      </c>
      <c r="B36" s="17" t="s">
        <v>29</v>
      </c>
      <c r="C36" s="33">
        <v>437756.94</v>
      </c>
      <c r="D36" s="40">
        <v>450822.4218000042</v>
      </c>
      <c r="E36" s="14">
        <f t="shared" si="0"/>
        <v>1.0298464298475867</v>
      </c>
      <c r="F36" s="18">
        <v>226000.32</v>
      </c>
      <c r="G36" s="16">
        <f t="shared" si="1"/>
        <v>0.51626895966515118</v>
      </c>
    </row>
    <row r="37" spans="1:7" ht="12" customHeight="1" x14ac:dyDescent="0.2">
      <c r="A37" s="48"/>
      <c r="B37" s="17" t="s">
        <v>30</v>
      </c>
      <c r="C37" s="33">
        <v>52166.46</v>
      </c>
      <c r="D37" s="40">
        <v>69066.199999999939</v>
      </c>
      <c r="E37" s="14">
        <f t="shared" si="0"/>
        <v>1.3239579607280221</v>
      </c>
      <c r="F37" s="18">
        <v>29462.16</v>
      </c>
      <c r="G37" s="16">
        <f t="shared" si="1"/>
        <v>0.56477207769129822</v>
      </c>
    </row>
    <row r="38" spans="1:7" ht="12" customHeight="1" x14ac:dyDescent="0.2">
      <c r="A38" s="48"/>
      <c r="B38" s="23" t="s">
        <v>31</v>
      </c>
      <c r="C38" s="33">
        <v>21.24</v>
      </c>
      <c r="D38" s="40">
        <v>0</v>
      </c>
      <c r="E38" s="14">
        <f t="shared" si="0"/>
        <v>0</v>
      </c>
      <c r="F38" s="20">
        <v>10.92</v>
      </c>
      <c r="G38" s="16">
        <f t="shared" si="1"/>
        <v>0.51412429378531077</v>
      </c>
    </row>
    <row r="39" spans="1:7" ht="27" customHeight="1" x14ac:dyDescent="0.2">
      <c r="A39" s="49"/>
      <c r="B39" s="17" t="s">
        <v>32</v>
      </c>
      <c r="C39" s="33">
        <v>6778.65</v>
      </c>
      <c r="D39" s="40">
        <v>0</v>
      </c>
      <c r="E39" s="14">
        <f t="shared" si="0"/>
        <v>0</v>
      </c>
      <c r="F39" s="21">
        <v>3301.44</v>
      </c>
      <c r="G39" s="16">
        <f t="shared" si="1"/>
        <v>0.48703502909871438</v>
      </c>
    </row>
    <row r="40" spans="1:7" ht="27" customHeight="1" x14ac:dyDescent="0.2">
      <c r="A40" s="31"/>
      <c r="B40" s="17" t="s">
        <v>63</v>
      </c>
      <c r="C40" s="33">
        <v>10.86</v>
      </c>
      <c r="D40" s="40">
        <v>0</v>
      </c>
      <c r="E40" s="14">
        <f t="shared" si="0"/>
        <v>0</v>
      </c>
      <c r="F40" s="21">
        <v>2313.1799999999998</v>
      </c>
      <c r="G40" s="16">
        <v>0</v>
      </c>
    </row>
    <row r="41" spans="1:7" ht="12" customHeight="1" x14ac:dyDescent="0.2">
      <c r="A41" s="47">
        <v>13</v>
      </c>
      <c r="B41" s="17" t="s">
        <v>59</v>
      </c>
      <c r="C41" s="36">
        <v>819346.78</v>
      </c>
      <c r="D41" s="40">
        <v>966470.3720000817</v>
      </c>
      <c r="E41" s="14">
        <f t="shared" si="0"/>
        <v>1.1795620555194977</v>
      </c>
      <c r="F41" s="18">
        <v>404738.88</v>
      </c>
      <c r="G41" s="16">
        <f t="shared" si="1"/>
        <v>0.49397750730160922</v>
      </c>
    </row>
    <row r="42" spans="1:7" ht="12" customHeight="1" x14ac:dyDescent="0.2">
      <c r="A42" s="48"/>
      <c r="B42" s="17" t="s">
        <v>65</v>
      </c>
      <c r="C42" s="37">
        <v>46693.599999999999</v>
      </c>
      <c r="D42" s="40">
        <v>47066.970000000118</v>
      </c>
      <c r="E42" s="14">
        <f t="shared" si="0"/>
        <v>1.0079961707814373</v>
      </c>
      <c r="F42" s="18">
        <v>21567</v>
      </c>
      <c r="G42" s="16">
        <f t="shared" si="1"/>
        <v>0.46188342727911319</v>
      </c>
    </row>
    <row r="43" spans="1:7" ht="23.25" customHeight="1" x14ac:dyDescent="0.2">
      <c r="A43" s="49"/>
      <c r="B43" s="17" t="s">
        <v>60</v>
      </c>
      <c r="C43" s="37">
        <v>21.18</v>
      </c>
      <c r="D43" s="40">
        <v>0</v>
      </c>
      <c r="E43" s="14">
        <f t="shared" si="0"/>
        <v>0</v>
      </c>
      <c r="F43" s="21">
        <v>10.86</v>
      </c>
      <c r="G43" s="16">
        <f t="shared" si="1"/>
        <v>0.5127478753541076</v>
      </c>
    </row>
    <row r="44" spans="1:7" ht="23.25" customHeight="1" x14ac:dyDescent="0.2">
      <c r="A44" s="31"/>
      <c r="B44" s="17" t="s">
        <v>64</v>
      </c>
      <c r="C44" s="37">
        <v>10.86</v>
      </c>
      <c r="D44" s="40">
        <v>0</v>
      </c>
      <c r="E44" s="14">
        <f t="shared" si="0"/>
        <v>0</v>
      </c>
      <c r="F44" s="21">
        <v>2432.64</v>
      </c>
      <c r="G44" s="22">
        <v>0</v>
      </c>
    </row>
    <row r="45" spans="1:7" ht="12" customHeight="1" x14ac:dyDescent="0.2">
      <c r="A45" s="47">
        <v>14</v>
      </c>
      <c r="B45" s="17" t="s">
        <v>33</v>
      </c>
      <c r="C45" s="36">
        <v>519536.94</v>
      </c>
      <c r="D45" s="40">
        <v>573875.59000000264</v>
      </c>
      <c r="E45" s="14">
        <f t="shared" si="0"/>
        <v>1.1045905417235637</v>
      </c>
      <c r="F45" s="18">
        <v>233469.6</v>
      </c>
      <c r="G45" s="16">
        <f t="shared" si="1"/>
        <v>0.44938017304409578</v>
      </c>
    </row>
    <row r="46" spans="1:7" ht="12" customHeight="1" x14ac:dyDescent="0.2">
      <c r="A46" s="48"/>
      <c r="B46" s="17" t="s">
        <v>34</v>
      </c>
      <c r="C46" s="38">
        <v>1121607.42</v>
      </c>
      <c r="D46" s="40">
        <v>1320760.5699999889</v>
      </c>
      <c r="E46" s="14">
        <f t="shared" si="0"/>
        <v>1.1775604783356275</v>
      </c>
      <c r="F46" s="18">
        <v>465246.6</v>
      </c>
      <c r="G46" s="16">
        <f t="shared" si="1"/>
        <v>0.41480342560501249</v>
      </c>
    </row>
    <row r="47" spans="1:7" ht="12" customHeight="1" x14ac:dyDescent="0.2">
      <c r="A47" s="49"/>
      <c r="B47" s="17" t="s">
        <v>35</v>
      </c>
      <c r="C47" s="35">
        <v>21.24</v>
      </c>
      <c r="D47" s="40">
        <v>0</v>
      </c>
      <c r="E47" s="14">
        <f t="shared" si="0"/>
        <v>0</v>
      </c>
      <c r="F47" s="20">
        <v>10.92</v>
      </c>
      <c r="G47" s="16">
        <f t="shared" si="1"/>
        <v>0.51412429378531077</v>
      </c>
    </row>
    <row r="48" spans="1:7" ht="12" customHeight="1" x14ac:dyDescent="0.2">
      <c r="A48" s="47">
        <v>16</v>
      </c>
      <c r="B48" s="17" t="s">
        <v>36</v>
      </c>
      <c r="C48" s="37">
        <v>1047045.58</v>
      </c>
      <c r="D48" s="40">
        <v>1088412.3920000307</v>
      </c>
      <c r="E48" s="14">
        <f t="shared" si="0"/>
        <v>1.0395081291494785</v>
      </c>
      <c r="F48" s="18">
        <v>500692.92</v>
      </c>
      <c r="G48" s="16">
        <f t="shared" si="1"/>
        <v>0.47819591578811688</v>
      </c>
    </row>
    <row r="49" spans="1:7" ht="12" customHeight="1" x14ac:dyDescent="0.2">
      <c r="A49" s="48"/>
      <c r="B49" s="17" t="s">
        <v>37</v>
      </c>
      <c r="C49" s="37">
        <v>25670.18</v>
      </c>
      <c r="D49" s="40">
        <v>39067.80000000001</v>
      </c>
      <c r="E49" s="14">
        <f t="shared" si="0"/>
        <v>1.5219137536238549</v>
      </c>
      <c r="F49" s="18">
        <v>11662.56</v>
      </c>
      <c r="G49" s="16">
        <f t="shared" si="1"/>
        <v>0.45432326536081941</v>
      </c>
    </row>
    <row r="50" spans="1:7" ht="12" customHeight="1" x14ac:dyDescent="0.2">
      <c r="A50" s="49"/>
      <c r="B50" s="17" t="s">
        <v>38</v>
      </c>
      <c r="C50" s="37">
        <v>24277.3</v>
      </c>
      <c r="D50" s="40">
        <v>23758.198000000019</v>
      </c>
      <c r="E50" s="14">
        <f t="shared" si="0"/>
        <v>0.97861780346249461</v>
      </c>
      <c r="F50" s="18">
        <v>12153.96</v>
      </c>
      <c r="G50" s="16">
        <f t="shared" si="1"/>
        <v>0.5006306302595428</v>
      </c>
    </row>
    <row r="51" spans="1:7" ht="12" customHeight="1" x14ac:dyDescent="0.2">
      <c r="A51" s="47">
        <v>18</v>
      </c>
      <c r="B51" s="13" t="s">
        <v>39</v>
      </c>
      <c r="C51" s="37">
        <v>941218.9</v>
      </c>
      <c r="D51" s="41">
        <v>1029209.305999836</v>
      </c>
      <c r="E51" s="14">
        <f t="shared" si="0"/>
        <v>1.0934855919274846</v>
      </c>
      <c r="F51" s="18">
        <v>422483.88</v>
      </c>
      <c r="G51" s="16">
        <f t="shared" si="1"/>
        <v>0.44886888692949112</v>
      </c>
    </row>
    <row r="52" spans="1:7" ht="12" customHeight="1" x14ac:dyDescent="0.2">
      <c r="A52" s="48"/>
      <c r="B52" s="13" t="s">
        <v>40</v>
      </c>
      <c r="C52" s="37">
        <v>94098.5</v>
      </c>
      <c r="D52" s="41">
        <v>91996.630000000354</v>
      </c>
      <c r="E52" s="14">
        <f t="shared" si="0"/>
        <v>0.97766308708428251</v>
      </c>
      <c r="F52" s="18">
        <v>46311.72</v>
      </c>
      <c r="G52" s="16">
        <f t="shared" si="1"/>
        <v>0.49216214923723545</v>
      </c>
    </row>
    <row r="53" spans="1:7" ht="12" customHeight="1" x14ac:dyDescent="0.2">
      <c r="A53" s="49"/>
      <c r="B53" s="24" t="s">
        <v>41</v>
      </c>
      <c r="C53" s="37">
        <v>21.24</v>
      </c>
      <c r="D53" s="40">
        <v>0</v>
      </c>
      <c r="E53" s="14">
        <f t="shared" si="0"/>
        <v>0</v>
      </c>
      <c r="F53" s="20">
        <v>10.92</v>
      </c>
      <c r="G53" s="16">
        <f t="shared" si="1"/>
        <v>0.51412429378531077</v>
      </c>
    </row>
    <row r="54" spans="1:7" ht="12" customHeight="1" x14ac:dyDescent="0.2">
      <c r="A54" s="47">
        <v>19</v>
      </c>
      <c r="B54" s="24" t="s">
        <v>42</v>
      </c>
      <c r="C54" s="37">
        <v>323103.08</v>
      </c>
      <c r="D54" s="46">
        <v>367229.96999999887</v>
      </c>
      <c r="E54" s="14">
        <f t="shared" si="0"/>
        <v>1.1365721738090484</v>
      </c>
      <c r="F54" s="18">
        <v>156265.20000000001</v>
      </c>
      <c r="G54" s="16">
        <f t="shared" si="1"/>
        <v>0.48363884367799898</v>
      </c>
    </row>
    <row r="55" spans="1:7" ht="12" customHeight="1" x14ac:dyDescent="0.2">
      <c r="A55" s="48"/>
      <c r="B55" s="24" t="s">
        <v>43</v>
      </c>
      <c r="C55" s="37">
        <v>31080.44</v>
      </c>
      <c r="D55" s="46">
        <v>45632.119999999995</v>
      </c>
      <c r="E55" s="14">
        <f t="shared" si="0"/>
        <v>1.4681941439696478</v>
      </c>
      <c r="F55" s="18">
        <v>12536.16</v>
      </c>
      <c r="G55" s="16">
        <f t="shared" si="1"/>
        <v>0.40334564118139898</v>
      </c>
    </row>
    <row r="56" spans="1:7" ht="12" customHeight="1" x14ac:dyDescent="0.2">
      <c r="A56" s="49"/>
      <c r="B56" s="24" t="s">
        <v>44</v>
      </c>
      <c r="C56" s="37">
        <v>21.24</v>
      </c>
      <c r="D56" s="40">
        <v>0</v>
      </c>
      <c r="E56" s="14">
        <f t="shared" si="0"/>
        <v>0</v>
      </c>
      <c r="F56" s="20">
        <v>10.92</v>
      </c>
      <c r="G56" s="16">
        <f t="shared" si="1"/>
        <v>0.51412429378531077</v>
      </c>
    </row>
    <row r="57" spans="1:7" ht="12" customHeight="1" thickBot="1" x14ac:dyDescent="0.25">
      <c r="A57" s="60" t="s">
        <v>45</v>
      </c>
      <c r="B57" s="61"/>
      <c r="C57" s="25">
        <f>SUM(C8:C56)</f>
        <v>13074082.900000002</v>
      </c>
      <c r="D57" s="39">
        <f>SUM(D8:D56)</f>
        <v>14525526.284200303</v>
      </c>
      <c r="E57" s="44">
        <f>D57/C57</f>
        <v>1.1110168411277475</v>
      </c>
      <c r="F57" s="26">
        <f>SUM(F8:F56)</f>
        <v>6407577.4799999977</v>
      </c>
      <c r="G57" s="43">
        <f>SUM(F57/C57)</f>
        <v>0.49009766337033067</v>
      </c>
    </row>
    <row r="58" spans="1:7" ht="13.5" thickTop="1" x14ac:dyDescent="0.2">
      <c r="C58" s="27"/>
      <c r="D58" s="28"/>
      <c r="E58" s="29"/>
    </row>
    <row r="59" spans="1:7" x14ac:dyDescent="0.2">
      <c r="C59" s="27"/>
    </row>
    <row r="60" spans="1:7" x14ac:dyDescent="0.2">
      <c r="B60" s="30" t="s">
        <v>46</v>
      </c>
      <c r="C60" s="62" t="s">
        <v>47</v>
      </c>
      <c r="D60" s="62"/>
      <c r="E60" s="62"/>
    </row>
    <row r="61" spans="1:7" ht="15.75" customHeight="1" x14ac:dyDescent="0.2">
      <c r="B61" s="30" t="s">
        <v>48</v>
      </c>
      <c r="C61" s="59" t="s">
        <v>49</v>
      </c>
      <c r="D61" s="59"/>
      <c r="E61" s="59"/>
    </row>
    <row r="62" spans="1:7" ht="27.75" customHeight="1" x14ac:dyDescent="0.2">
      <c r="B62" s="30" t="s">
        <v>50</v>
      </c>
      <c r="C62" s="59" t="s">
        <v>51</v>
      </c>
      <c r="D62" s="59"/>
      <c r="E62" s="59"/>
    </row>
    <row r="63" spans="1:7" ht="27.75" customHeight="1" x14ac:dyDescent="0.2">
      <c r="B63" s="30" t="s">
        <v>69</v>
      </c>
      <c r="C63" s="59" t="s">
        <v>70</v>
      </c>
      <c r="D63" s="59"/>
      <c r="E63" s="59"/>
    </row>
    <row r="64" spans="1:7" x14ac:dyDescent="0.2">
      <c r="B64" s="30" t="s">
        <v>52</v>
      </c>
      <c r="C64" s="59" t="s">
        <v>53</v>
      </c>
      <c r="D64" s="59"/>
      <c r="E64" s="59"/>
    </row>
    <row r="65" spans="2:5" ht="27" customHeight="1" x14ac:dyDescent="0.2">
      <c r="B65" s="30" t="s">
        <v>54</v>
      </c>
      <c r="C65" s="59" t="s">
        <v>55</v>
      </c>
      <c r="D65" s="59"/>
      <c r="E65" s="59"/>
    </row>
  </sheetData>
  <mergeCells count="30">
    <mergeCell ref="C65:E65"/>
    <mergeCell ref="A54:A56"/>
    <mergeCell ref="A57:B57"/>
    <mergeCell ref="C60:E60"/>
    <mergeCell ref="C61:E61"/>
    <mergeCell ref="C62:E62"/>
    <mergeCell ref="C64:E64"/>
    <mergeCell ref="C63:E63"/>
    <mergeCell ref="A51:A53"/>
    <mergeCell ref="A23:A25"/>
    <mergeCell ref="A26:A28"/>
    <mergeCell ref="A29:A30"/>
    <mergeCell ref="A31:A34"/>
    <mergeCell ref="A36:A39"/>
    <mergeCell ref="A41:A43"/>
    <mergeCell ref="A45:A47"/>
    <mergeCell ref="A48:A50"/>
    <mergeCell ref="A20:A22"/>
    <mergeCell ref="A1:G1"/>
    <mergeCell ref="A2:E2"/>
    <mergeCell ref="A4:A6"/>
    <mergeCell ref="B4:B6"/>
    <mergeCell ref="C4:E5"/>
    <mergeCell ref="F4:F6"/>
    <mergeCell ref="G4:G6"/>
    <mergeCell ref="A8:A9"/>
    <mergeCell ref="A10:A12"/>
    <mergeCell ref="A13:A14"/>
    <mergeCell ref="A15:A16"/>
    <mergeCell ref="A17:A19"/>
  </mergeCells>
  <pageMargins left="0" right="0" top="0" bottom="0" header="0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Tabela 1a 2025 aneks 18 zł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Beata</cp:lastModifiedBy>
  <cp:lastPrinted>2026-01-29T11:04:53Z</cp:lastPrinted>
  <dcterms:created xsi:type="dcterms:W3CDTF">2025-03-11T10:41:49Z</dcterms:created>
  <dcterms:modified xsi:type="dcterms:W3CDTF">2026-04-22T09:22:22Z</dcterms:modified>
</cp:coreProperties>
</file>